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gr18\almacenamiento\Gestion de Calidad\2019\12. Mecip 2015\"/>
    </mc:Choice>
  </mc:AlternateContent>
  <bookViews>
    <workbookView xWindow="0" yWindow="0" windowWidth="20490" windowHeight="7530" tabRatio="829" activeTab="3"/>
  </bookViews>
  <sheets>
    <sheet name="CONCEPTOS" sheetId="15" r:id="rId1"/>
    <sheet name="METODOLOGÍA" sheetId="8" r:id="rId2"/>
    <sheet name="REFERENCIAS" sheetId="2" r:id="rId3"/>
    <sheet name="AMBIENTE DE CONTROL" sheetId="9" r:id="rId4"/>
    <sheet name="PLANIFICACIÓN" sheetId="10" r:id="rId5"/>
    <sheet name="IMPLEMENTACIÓN" sheetId="11" r:id="rId6"/>
    <sheet name="EVALUACIÓN" sheetId="12" r:id="rId7"/>
    <sheet name="MEJORA" sheetId="13" r:id="rId8"/>
    <sheet name="CONSOLIDADO" sheetId="14" r:id="rId9"/>
  </sheets>
  <definedNames>
    <definedName name="_xlnm.Print_Area" localSheetId="3">'AMBIENTE DE CONTROL'!$A$1:$U$34</definedName>
    <definedName name="_xlnm.Print_Titles" localSheetId="3">'AMBIENTE DE CONTROL'!$2:$4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4" l="1"/>
  <c r="K7" i="14"/>
  <c r="K6" i="14"/>
  <c r="K5" i="14"/>
  <c r="K4" i="14"/>
  <c r="S12" i="13"/>
  <c r="S14" i="13" s="1"/>
  <c r="R12" i="13"/>
  <c r="R14" i="13" s="1"/>
  <c r="Q12" i="13"/>
  <c r="Q14" i="13" s="1"/>
  <c r="P12" i="13"/>
  <c r="P14" i="13" s="1"/>
  <c r="O12" i="13"/>
  <c r="O14" i="13" s="1"/>
  <c r="N12" i="13"/>
  <c r="N14" i="13" s="1"/>
  <c r="M12" i="13"/>
  <c r="M14" i="13" s="1"/>
  <c r="L12" i="13"/>
  <c r="L14" i="13" s="1"/>
  <c r="K12" i="13"/>
  <c r="K14" i="13" s="1"/>
  <c r="J12" i="13"/>
  <c r="J14" i="13" s="1"/>
  <c r="I12" i="13"/>
  <c r="I14" i="13" s="1"/>
  <c r="H12" i="13"/>
  <c r="H14" i="13" s="1"/>
  <c r="G12" i="13"/>
  <c r="G14" i="13" s="1"/>
  <c r="F12" i="13"/>
  <c r="F14" i="13" s="1"/>
  <c r="E12" i="13"/>
  <c r="E14" i="13" s="1"/>
  <c r="D12" i="13"/>
  <c r="D14" i="13" s="1"/>
  <c r="T10" i="13"/>
  <c r="T9" i="13"/>
  <c r="T8" i="13"/>
  <c r="T7" i="13"/>
  <c r="T6" i="13"/>
  <c r="T5" i="13"/>
  <c r="S15" i="12"/>
  <c r="S17" i="12" s="1"/>
  <c r="R15" i="12"/>
  <c r="R17" i="12" s="1"/>
  <c r="Q15" i="12"/>
  <c r="Q17" i="12" s="1"/>
  <c r="P15" i="12"/>
  <c r="P17" i="12" s="1"/>
  <c r="O15" i="12"/>
  <c r="O17" i="12" s="1"/>
  <c r="N15" i="12"/>
  <c r="N17" i="12" s="1"/>
  <c r="M15" i="12"/>
  <c r="M17" i="12" s="1"/>
  <c r="L15" i="12"/>
  <c r="L17" i="12" s="1"/>
  <c r="K15" i="12"/>
  <c r="K17" i="12" s="1"/>
  <c r="J15" i="12"/>
  <c r="J17" i="12" s="1"/>
  <c r="I15" i="12"/>
  <c r="I17" i="12" s="1"/>
  <c r="H15" i="12"/>
  <c r="H17" i="12" s="1"/>
  <c r="G15" i="12"/>
  <c r="G17" i="12" s="1"/>
  <c r="F15" i="12"/>
  <c r="F17" i="12" s="1"/>
  <c r="E15" i="12"/>
  <c r="E17" i="12" s="1"/>
  <c r="D15" i="12"/>
  <c r="D17" i="12" s="1"/>
  <c r="T13" i="12"/>
  <c r="T12" i="12"/>
  <c r="T11" i="12"/>
  <c r="T10" i="12"/>
  <c r="T9" i="12"/>
  <c r="T8" i="12"/>
  <c r="T7" i="12"/>
  <c r="T6" i="12"/>
  <c r="T5" i="12"/>
  <c r="T38" i="11"/>
  <c r="T37" i="11"/>
  <c r="T36" i="11"/>
  <c r="T35" i="11"/>
  <c r="T34" i="11"/>
  <c r="T33" i="11"/>
  <c r="T32" i="11"/>
  <c r="T31" i="11"/>
  <c r="T39" i="11"/>
  <c r="J7" i="14" l="1"/>
  <c r="J15" i="13"/>
  <c r="P15" i="13" s="1"/>
  <c r="E8" i="14" s="1"/>
  <c r="J8" i="14"/>
  <c r="K10" i="14"/>
  <c r="J18" i="12"/>
  <c r="C7" i="14" s="1"/>
  <c r="T30" i="11"/>
  <c r="T29" i="11"/>
  <c r="S41" i="11"/>
  <c r="S43" i="11" s="1"/>
  <c r="R41" i="11"/>
  <c r="R43" i="11" s="1"/>
  <c r="Q41" i="11"/>
  <c r="Q43" i="11" s="1"/>
  <c r="P41" i="11"/>
  <c r="P43" i="11" s="1"/>
  <c r="O41" i="11"/>
  <c r="O43" i="11" s="1"/>
  <c r="N41" i="11"/>
  <c r="N43" i="11" s="1"/>
  <c r="M41" i="11"/>
  <c r="M43" i="11" s="1"/>
  <c r="L41" i="11"/>
  <c r="L43" i="11" s="1"/>
  <c r="K41" i="11"/>
  <c r="K43" i="11" s="1"/>
  <c r="J41" i="11"/>
  <c r="J43" i="11" s="1"/>
  <c r="I41" i="11"/>
  <c r="I43" i="11" s="1"/>
  <c r="H41" i="11"/>
  <c r="H43" i="11" s="1"/>
  <c r="G41" i="11"/>
  <c r="G43" i="11" s="1"/>
  <c r="F41" i="11"/>
  <c r="F43" i="11" s="1"/>
  <c r="E41" i="11"/>
  <c r="E43" i="11" s="1"/>
  <c r="D41" i="11"/>
  <c r="D43" i="11" s="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17" i="10"/>
  <c r="J6" i="14" l="1"/>
  <c r="C8" i="14"/>
  <c r="L15" i="13"/>
  <c r="D8" i="14" s="1"/>
  <c r="P18" i="12"/>
  <c r="E7" i="14" s="1"/>
  <c r="L18" i="12"/>
  <c r="D7" i="14" s="1"/>
  <c r="J44" i="11"/>
  <c r="S32" i="10"/>
  <c r="S34" i="10" s="1"/>
  <c r="R32" i="10"/>
  <c r="R34" i="10" s="1"/>
  <c r="Q32" i="10"/>
  <c r="Q34" i="10" s="1"/>
  <c r="P32" i="10"/>
  <c r="P34" i="10" s="1"/>
  <c r="O32" i="10"/>
  <c r="O34" i="10" s="1"/>
  <c r="N32" i="10"/>
  <c r="N34" i="10" s="1"/>
  <c r="M32" i="10"/>
  <c r="M34" i="10" s="1"/>
  <c r="L32" i="10"/>
  <c r="L34" i="10" s="1"/>
  <c r="K32" i="10"/>
  <c r="K34" i="10" s="1"/>
  <c r="J32" i="10"/>
  <c r="J34" i="10" s="1"/>
  <c r="I32" i="10"/>
  <c r="I34" i="10" s="1"/>
  <c r="H32" i="10"/>
  <c r="H34" i="10" s="1"/>
  <c r="G32" i="10"/>
  <c r="G34" i="10" s="1"/>
  <c r="F32" i="10"/>
  <c r="F34" i="10" s="1"/>
  <c r="E32" i="10"/>
  <c r="E34" i="10" s="1"/>
  <c r="D32" i="10"/>
  <c r="D34" i="10" s="1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6" i="10"/>
  <c r="T15" i="10"/>
  <c r="T14" i="10"/>
  <c r="T13" i="10"/>
  <c r="T12" i="10"/>
  <c r="T11" i="10"/>
  <c r="T10" i="10"/>
  <c r="T9" i="10"/>
  <c r="T8" i="10"/>
  <c r="T7" i="10"/>
  <c r="T6" i="10"/>
  <c r="T5" i="10"/>
  <c r="J5" i="14" l="1"/>
  <c r="L44" i="11"/>
  <c r="D6" i="14" s="1"/>
  <c r="P44" i="11"/>
  <c r="E6" i="14" s="1"/>
  <c r="C6" i="14"/>
  <c r="J35" i="10"/>
  <c r="L35" i="10" l="1"/>
  <c r="D5" i="14" s="1"/>
  <c r="P35" i="10"/>
  <c r="E5" i="14" s="1"/>
  <c r="C5" i="14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5" i="9"/>
  <c r="E31" i="9"/>
  <c r="E33" i="9" s="1"/>
  <c r="F31" i="9"/>
  <c r="G31" i="9"/>
  <c r="G33" i="9" s="1"/>
  <c r="H31" i="9"/>
  <c r="H33" i="9" s="1"/>
  <c r="I31" i="9"/>
  <c r="I33" i="9" s="1"/>
  <c r="J31" i="9"/>
  <c r="J33" i="9" s="1"/>
  <c r="K31" i="9"/>
  <c r="K33" i="9" s="1"/>
  <c r="L31" i="9"/>
  <c r="L33" i="9" s="1"/>
  <c r="M31" i="9"/>
  <c r="M33" i="9" s="1"/>
  <c r="N31" i="9"/>
  <c r="N33" i="9" s="1"/>
  <c r="O31" i="9"/>
  <c r="O33" i="9" s="1"/>
  <c r="P31" i="9"/>
  <c r="P33" i="9" s="1"/>
  <c r="Q31" i="9"/>
  <c r="Q33" i="9" s="1"/>
  <c r="R31" i="9"/>
  <c r="R33" i="9" s="1"/>
  <c r="S31" i="9"/>
  <c r="S33" i="9" s="1"/>
  <c r="D31" i="9"/>
  <c r="D33" i="9" s="1"/>
  <c r="F33" i="9"/>
  <c r="J4" i="14" l="1"/>
  <c r="J10" i="14" s="1"/>
  <c r="C10" i="14" s="1"/>
  <c r="D10" i="14" s="1"/>
  <c r="J34" i="9"/>
  <c r="E10" i="14" l="1"/>
  <c r="L34" i="9"/>
  <c r="D4" i="14" s="1"/>
  <c r="C4" i="14"/>
  <c r="P34" i="9"/>
  <c r="E4" i="14" s="1"/>
</calcChain>
</file>

<file path=xl/comments1.xml><?xml version="1.0" encoding="utf-8"?>
<comments xmlns="http://schemas.openxmlformats.org/spreadsheetml/2006/main">
  <authors>
    <author>Fabio Szlaifsztein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El Control Interno no está sistematizado. Algunos pocos elementos del Sistema de Control Interno se encuentran definidos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en fase de Diseño. Algunos Controles básicos están establecidos, pero en general se trata de "impulsos" personales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El Sistema de Control Interno está correctamente definido. Los Controles se ejecutan de acuerdo a lo planificado y existe cierta "disciplina" respecto a ellos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desplegado e implementado, y se cuenta con mediciones de los factores de desempeño asociados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La organización optimiza continuamente su Sistema de Control Interno, logrando mejoras comprobables en su desempeño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La organización demuestra un nivel de excelencia que la coloca como "Primera en su Clase" para el elemento evaluado</t>
        </r>
      </text>
    </comment>
  </commentList>
</comments>
</file>

<file path=xl/comments2.xml><?xml version="1.0" encoding="utf-8"?>
<comments xmlns="http://schemas.openxmlformats.org/spreadsheetml/2006/main">
  <authors>
    <author>Fabio Szlaifsztein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El Control Interno no está sistematizado. Algunos pocos elementos del Sistema de Control Interno se encuentran definidos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en fase de Diseño. Algunos Controles básicos están establecidos, pero en general se trata de "impulsos" personales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El Sistema de Control Interno está correctamente definido. Los Controles se ejecutan de acuerdo a lo planificado y existe cierta "disciplina" respecto a ellos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desplegado e implementado, y se cuenta con mediciones de los factores de desempeño asociados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La organización optimiza continuamente su Sistema de Control Interno, logrando mejoras comprobables en su desempeño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La organización demuestra un nivel de excelencia que la coloca como "Primera en su Clase" para el elemento evaluado</t>
        </r>
      </text>
    </comment>
  </commentList>
</comments>
</file>

<file path=xl/comments3.xml><?xml version="1.0" encoding="utf-8"?>
<comments xmlns="http://schemas.openxmlformats.org/spreadsheetml/2006/main">
  <authors>
    <author>Fabio Szlaifsztein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El Control Interno no está sistematizado. Algunos pocos elementos del Sistema de Control Interno se encuentran definidos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en fase de Diseño. Algunos Controles básicos están establecidos, pero en general se trata de "impulsos" personales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El Sistema de Control Interno está correctamente definido. Los Controles se ejecutan de acuerdo a lo planificado y existe cierta "disciplina" respecto a ellos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desplegado e implementado, y se cuenta con mediciones de los factores de desempeño asociados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La organización optimiza continuamente su Sistema de Control Interno, logrando mejoras comprobables en su desempeño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La organización demuestra un nivel de excelencia que la coloca como "Primera en su Clase" para el elemento evaluado</t>
        </r>
      </text>
    </comment>
  </commentList>
</comments>
</file>

<file path=xl/comments4.xml><?xml version="1.0" encoding="utf-8"?>
<comments xmlns="http://schemas.openxmlformats.org/spreadsheetml/2006/main">
  <authors>
    <author>Fabio Szlaifsztein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El Control Interno no está sistematizado. Algunos pocos elementos del Sistema de Control Interno se encuentran definidos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en fase de Diseño. Algunos Controles básicos están establecidos, pero en general se trata de "impulsos" personales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El Sistema de Control Interno está correctamente definido. Los Controles se ejecutan de acuerdo a lo planificado y existe cierta "disciplina" respecto a ellos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desplegado e implementado, y se cuenta con mediciones de los factores de desempeño asociados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La organización optimiza continuamente su Sistema de Control Interno, logrando mejoras comprobables en su desempeño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La organización demuestra un nivel de excelencia que la coloca como "Primera en su Clase" para el elemento evaluado</t>
        </r>
      </text>
    </comment>
  </commentList>
</comments>
</file>

<file path=xl/comments5.xml><?xml version="1.0" encoding="utf-8"?>
<comments xmlns="http://schemas.openxmlformats.org/spreadsheetml/2006/main">
  <authors>
    <author>Fabio Szlaifsztein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El Control Interno no está sistematizado. Algunos pocos elementos del Sistema de Control Interno se encuentran definidos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en fase de Diseño. Algunos Controles básicos están establecidos, pero en general se trata de "impulsos" personales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El Sistema de Control Interno está correctamente definido. Los Controles se ejecutan de acuerdo a lo planificado y existe cierta "disciplina" respecto a ellos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El Sistema de Control Interno se encuentra desplegado e implementado, y se cuenta con mediciones de los factores de desempeño asociados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La organización optimiza continuamente su Sistema de Control Interno, logrando mejoras comprobables en su desempeño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La organización demuestra un nivel de excelencia que la coloca como "Primera en su Clase" para el elemento evaluado</t>
        </r>
      </text>
    </comment>
  </commentList>
</comments>
</file>

<file path=xl/sharedStrings.xml><?xml version="1.0" encoding="utf-8"?>
<sst xmlns="http://schemas.openxmlformats.org/spreadsheetml/2006/main" count="467" uniqueCount="312">
  <si>
    <t>Requisito</t>
  </si>
  <si>
    <t>Pregunta</t>
  </si>
  <si>
    <t>b</t>
  </si>
  <si>
    <t>m</t>
  </si>
  <si>
    <t>a</t>
  </si>
  <si>
    <t>Observaciones</t>
  </si>
  <si>
    <t>Componente</t>
  </si>
  <si>
    <t>Cantidad de Casillas puntuadas</t>
  </si>
  <si>
    <t>Valor asignado por casilla</t>
  </si>
  <si>
    <t>Puntaje por Columna (cantidad x Valor)</t>
  </si>
  <si>
    <t>Situación</t>
  </si>
  <si>
    <t>Deficiente</t>
  </si>
  <si>
    <t>La organización optimiza continuamente su Sistema de Control Interno, logrando mejoras comprobables en su desempeño</t>
  </si>
  <si>
    <t>El Control Interno no está sistematizado. Algunos pocos elementos del Sistema de Control Interno se encuentran definidos</t>
  </si>
  <si>
    <t>El Sistema de Control Interno se encuentra en fase de Diseño. Algunos Controles básicos están establecidos, pero en general se trata de "impulsos" personales</t>
  </si>
  <si>
    <t>El Sistema de Control Interno está correctamente definido. Los Controles se ejecutan de acuerdo a lo planificado y existe cierta "disciplina" respecto a ellos</t>
  </si>
  <si>
    <t>El Sistema de Control Interno se encuentra desplegado e implementado, y se cuenta con mediciones de los factores de desempeño asociados</t>
  </si>
  <si>
    <t>Optimizado</t>
  </si>
  <si>
    <t>Gestionado</t>
  </si>
  <si>
    <t>Diseñado</t>
  </si>
  <si>
    <t>Inicial</t>
  </si>
  <si>
    <t>cuando la realidad de la organización coincide básicamente con las situaciones descritas para ese nivel de madurez</t>
  </si>
  <si>
    <t>cuando la realidad de la organización se encuentra próxima a las situaciones descritas para el siguiente nivel de madurez pero no lo alcanza en su totalidad</t>
  </si>
  <si>
    <t>cuando la realidad de la organización se encuentra entre las situaciones descritas para ese nivel de madurez y el siguiente nivel</t>
  </si>
  <si>
    <t>bajo (b)</t>
  </si>
  <si>
    <t>medio (m)</t>
  </si>
  <si>
    <t>Alto (a)</t>
  </si>
  <si>
    <t>Valoración</t>
  </si>
  <si>
    <t>Criterio</t>
  </si>
  <si>
    <t>X</t>
  </si>
  <si>
    <t>OK</t>
  </si>
  <si>
    <t>ok</t>
  </si>
  <si>
    <t>Los controles implementados contribuyen a reducir los riesgos significativos que pueden afectar el logro de los objetivos, hasta niveles tolerables</t>
  </si>
  <si>
    <t>C.1 Control Operacional</t>
  </si>
  <si>
    <t>C.1.1 Políticas Operacionales</t>
  </si>
  <si>
    <t>DEFICIENTE</t>
  </si>
  <si>
    <t>INICIAL</t>
  </si>
  <si>
    <t>DISEÑADO</t>
  </si>
  <si>
    <t>GESTIONADO</t>
  </si>
  <si>
    <t>OPTIMIZADO</t>
  </si>
  <si>
    <t>La organización demuestra un nivel de excelencia que la coloca como "Primera en su Clase" para el elemento evaluado</t>
  </si>
  <si>
    <t>Excelencia</t>
  </si>
  <si>
    <t>EXCELENCIA</t>
  </si>
  <si>
    <r>
      <t>Valor Final del Componente                                                                               (</t>
    </r>
    <r>
      <rPr>
        <sz val="14"/>
        <color theme="1"/>
        <rFont val="Calibri"/>
        <family val="2"/>
      </rPr>
      <t>Σ Puntaje / Total de Casillas Puntuadas)</t>
    </r>
  </si>
  <si>
    <t>• Existencia de planes de mejora y/o definición de controles derivados de la evaluación de Riesgos Significativos
• Existencia de Indicadores que muestren el impacto y efectividad de los controles</t>
  </si>
  <si>
    <t>• Evaluar coherencia entre la magnitud y sofisticación de los Controles y la criticidad de los Riesgos</t>
  </si>
  <si>
    <t>• Existencia de Políticas Operacionales documentadas para los procesos/subprocesos clave</t>
  </si>
  <si>
    <t>• Políticas operacionales coherentes con los objetivos de los procesos/subprocesos clave</t>
  </si>
  <si>
    <t>• Políticas operacionales coherentes con los planes y objetivos estratégicos</t>
  </si>
  <si>
    <t>• Políticas operacionales que establecen un adecuado marco de gestión para orientar los procesos/subprocesos de manera efectiva</t>
  </si>
  <si>
    <t>• Políticas operacionales que incluyan claras definiciones de "premios y castigos"
• Evidencias objetivas de aplicación adecuada en casos concretos</t>
  </si>
  <si>
    <t>Interpretación de Niveles de Madurez</t>
  </si>
  <si>
    <t>Criterios de Valorización Intermedios (por nivel)</t>
  </si>
  <si>
    <t>Nivel de Madurez</t>
  </si>
  <si>
    <t>#</t>
  </si>
  <si>
    <t>Metodología de Evaluación de Implementación MECIP:2015 por NIVEL DE MADUREZ</t>
  </si>
  <si>
    <t>C.1.2 Procedimientos</t>
  </si>
  <si>
    <t>• Existencia de Procedimientos Documentados y debidamente Aprobados para los procesos críticos
• Resultado de Entrevistas con funcionarios de diferentes niveles de la organización para evaluar nivel de Acceso, Conocimiento y Aplicación de los Procedimientos</t>
  </si>
  <si>
    <t>• Evidencias objetivas de realización de actividades de socialización (actas, planillas de asistencia, etc.)
• Resultado de Entrevistas con funcionarios de diferentes niveles de la organización para evaluar nivel de Acceso, Conocimiento y Aplicación de las Políticas Operacionales</t>
  </si>
  <si>
    <t>C.1.3 Controles</t>
  </si>
  <si>
    <t>AA</t>
  </si>
  <si>
    <t>AAA</t>
  </si>
  <si>
    <t>A</t>
  </si>
  <si>
    <t>A-</t>
  </si>
  <si>
    <t>B</t>
  </si>
  <si>
    <t>BB</t>
  </si>
  <si>
    <t>B-</t>
  </si>
  <si>
    <t>CC</t>
  </si>
  <si>
    <t>C</t>
  </si>
  <si>
    <t>C-</t>
  </si>
  <si>
    <t>DD</t>
  </si>
  <si>
    <t>D</t>
  </si>
  <si>
    <t>D-</t>
  </si>
  <si>
    <t>EE</t>
  </si>
  <si>
    <t>E</t>
  </si>
  <si>
    <t>E-</t>
  </si>
  <si>
    <t>Puntaje</t>
  </si>
  <si>
    <t>Escala</t>
  </si>
  <si>
    <t>Ambiente de Control</t>
  </si>
  <si>
    <t>A.1 Compromiso de la Alta Dirección (A.D.)</t>
  </si>
  <si>
    <t>Se asegura la A.D. que se establezca la política de control interno?</t>
  </si>
  <si>
    <t>Se asegura la A.D. que los requisitos del sistema de control interno se integren dentro de los procesos estratégicos, misionales y de apoyo?</t>
  </si>
  <si>
    <t>Asegura la A.D. que los recursos necesarios para el sistema de control interno estén disponibles?</t>
  </si>
  <si>
    <t>Asegura la A.D. que el sistema de control interno logre los resultados previstos?</t>
  </si>
  <si>
    <t>Asume la A.D. el compromiso, dirigiendo y apoyando a todos los niveles de la organización para contribuir a la efectividad del sistema de control interno?</t>
  </si>
  <si>
    <t>Promueve la A.D la mejora continua del Control Interno?</t>
  </si>
  <si>
    <t>Asume la A.D. su responsabilidad sobre la efectividad del sistema de control interno?</t>
  </si>
  <si>
    <t>• Conocimiento y/o disponibilidad de Indicadores y/o reportes asociados al monitoreo del avance del PEI y POI
• Conocimiento y/o disponibilidad de Indicadores y/o reportes asociados al control de la efectividad del control de riesgos
• Conocimiento y/o disponibilidad de reportes de Auditoría Interna / Externa
• Conocimiento y/o disponibilidad de reportes de avance de Planes de Mejoramiento</t>
  </si>
  <si>
    <t>• Disponibilidad de Política de Control Interno aprobada por la Máxima Autoridad Institucional</t>
  </si>
  <si>
    <t>• Demostración general de conocimiento del Modelo de Gestión por Procesos</t>
  </si>
  <si>
    <t>• Demostración general de conocimiento de la Gestión de Riesgos</t>
  </si>
  <si>
    <t>• Asignación de partidas específicas en el presupuesto institucional (capacitación, consultorías, etc.)
• Definición de un órgano/dependencia asociado a la implementación y seguimiento del Sistema de Control Interno</t>
  </si>
  <si>
    <t>• Aprobación de un Plan de Capacitación que incluya aspectos del Control Interno
• Definición de un órgano/dependencia asociado a la implementación y seguimiento del Sistema de Control Interno
• Actas o reportes que evidencien su participación en reuniones en los que se tratan aspectos de Control Interno (ej.: reuniones de comités)</t>
  </si>
  <si>
    <t>• Conocimiento y/o disponibilidad de reportes de avance de Planes de Mejoramiento</t>
  </si>
  <si>
    <t>• Documento conteniendo la Política de Control Interno con la firma de la M.A.
• Resolución que aprueba la Política de Control Interno</t>
  </si>
  <si>
    <t>• Es adecuada al propósito y al contexto de la organización, y apoya explícitamente al direccionamiento estratégico
• Constituye un marco de referencia básico para la configuración de los componentes y principios del control interno
• Incluye el compromiso con la Mejora Continua</t>
  </si>
  <si>
    <t>A.2 Acuerdos y Compromisos Éticos (AyCE)</t>
  </si>
  <si>
    <t>Los AyCE están formalmente documentados y aprobados por la Máxima Autoridad?</t>
  </si>
  <si>
    <t>• Están alineados con la función constitucional y legal de la institución, su misión, visión, valores y principios compartidos por los funcionarios
• Están alineados con la cultura institucional relacionada a la integridad, la transparencia y la eficiencia de la función administrativa de la entidad pública
• Identifican las prácticas éticas de la institución, incluyendo el compromiso con la igualdad y la no discriminación
• Establecen criterios para el comportamiento de los funcionarios en su relación con los distintos grupos de interés, tanto internos como externos, y otros factores humanos</t>
  </si>
  <si>
    <t>• Conformación de un Comité de Ética
• Actas de reunión del Comité de Ética que muestren el tratamiento de situaciones asociadas a la evaluación de incumplimientos</t>
  </si>
  <si>
    <t>• Registros de Asistencia a Talleres o Capacitaciones que demuestren la participación de los funcionarios en la construcción de los AyCE
• Existencia de Compromisos Éticos documentados por dependencia, alineados a los AyCE institucionales</t>
  </si>
  <si>
    <t>• Foco en la orientación estratégica de la institución, su misión, su visión y su naturaleza
• Alineado con los principios éticos, incluyendo el compromiso con la igualdad y la no discriminación
• Alineado con los valores institucionales
• Orientado a cumplir las necesidades y expectativas de los grupos de interés de la institución
• Contemple los diferentes canales de comunicación institucional
• Promueva la mejora continua
• Identifique y promueva las prácticas democráticas de la institución
• Considere las políticas de gestión del Talento Humano de la institución</t>
  </si>
  <si>
    <t>• Registros de Asistencia a Talleres o Capacitaciones que demuestren la participación de los funcionarios en la construcción del  PBG</t>
  </si>
  <si>
    <t>• Documento conteniendo el PBG con la firma de la M.A.
• Resolución que aprueba el PBG</t>
  </si>
  <si>
    <t>• Registros de distribución de copias (incluyendo cartelería, disponibilidad en la web institucional, etc.)
• Registros de Asistencia a Talleres o Capacitaciones que incluyan el tema de la Política de Control Interno
• Resultado de Entrevistas con funcionarios de distintos niveles, que demuestren comunicación, entendimiento y aplicación</t>
  </si>
  <si>
    <t>• Compromiso con el desarrollo de las competencias, habilidades, aptitudes e idoneidad de los funcionarios
• Foco en los procesos de selección, inducción, reinducción, formación, capacitación, evaluación del desempeño, compensación, bienestar social y desvinculación de los funcionarios
• Responder a los siguientes valores: igualdad, imparcialidad, economía, eficiencia y eficacia, integridad y trasparencia</t>
  </si>
  <si>
    <t>El PBG está formalmente documentado y aprobado por la Máxima Autoridad?</t>
  </si>
  <si>
    <t>ü</t>
  </si>
  <si>
    <t>Promueve la A.D. el uso del enfoque basado en procesos y en la administración de los riesgos?</t>
  </si>
  <si>
    <t>La PCI ee encuentra correctamente formulada?</t>
  </si>
  <si>
    <t>La PCI ha sido adecuadamente comunicada y es entendida por todos los funcionarios?</t>
  </si>
  <si>
    <t>A.1.1 Política de Control Interno (PCI)</t>
  </si>
  <si>
    <t>La institución ha definido y aplica instrumentos para detectar y generar soluciones a los incumplimientos de los AyCE?</t>
  </si>
  <si>
    <t>Los AyCE son revisados periódicamente para asegurar que permanecen pertinentes y apropiados?</t>
  </si>
  <si>
    <t>Los AyCE han sido adecuadamente comunicados y son entendidos por todos los funcionarios?</t>
  </si>
  <si>
    <t>A.3 Protocolo de Buen Gobierno (PBG)</t>
  </si>
  <si>
    <t>Se encuentra el PBG correctamente formulado?</t>
  </si>
  <si>
    <t>El PBG fue construido de manera participativa y consensuada por los distintos niveles de la organización?</t>
  </si>
  <si>
    <t>El PBG es revisado periódicamente para asegurar que permanece pertinente y apropiados?</t>
  </si>
  <si>
    <t>El PBG ha sido adecuadamente comunicado y es entendido por todos los funcionarios?</t>
  </si>
  <si>
    <t>A.4 Política de Talento Humano (PTH)</t>
  </si>
  <si>
    <t>Se encuentra la PTH correctamente formulada?</t>
  </si>
  <si>
    <t>La PTH es revisada periódicamente para asegurar que permanece pertinente y apropiada?</t>
  </si>
  <si>
    <t>La PTH está formalmente documentada y aprobado por la Máxima Autoridad?</t>
  </si>
  <si>
    <t>B.1 Direccionamiento Estratégico</t>
  </si>
  <si>
    <t>La Misión institucional se encuentra correctamente definida?</t>
  </si>
  <si>
    <t>• Documento conteniendo la Misión con la firma de la M.A.
• Resolución que aprueba la Misión</t>
  </si>
  <si>
    <t>• Existencia de versiones superadas y revisadas
• Actas que evidencien el desarrollo de actividades / talleres de revisión
• Resoluciones que aprueben nuevas versiones de la Misión</t>
  </si>
  <si>
    <t>La Misión es revisada periódicamente para asegurar que permanece pertinente y apropiada?</t>
  </si>
  <si>
    <t>La Visión institucional se encuentra correctamente definida?</t>
  </si>
  <si>
    <t>• Es coherente con la definición de las competencias y funciones asignadas a la institución por la Constitución y las leyes
• Provee el marco de referencia de lo que la institución quiere y espera en el futuro
• Señala el camino que permite a la Dirección establecer el rumbo para lograr el desarrollo esperado de la organización</t>
  </si>
  <si>
    <t>• Documento conteniendo la Visión con la firma de la M.A.
• Resolución que aprueba la Visión</t>
  </si>
  <si>
    <t>La Visión es revisada periódicamente para asegurar que permanece pertinente y apropiada?</t>
  </si>
  <si>
    <t>• Existencia de versiones superadas y revisadas
• Actas que evidencien el desarrollo de actividades / talleres de revisión
• Resoluciones que aprueben nuevas versiones de la Visión</t>
  </si>
  <si>
    <t>• Procedimiento/s documentados/s y aprobado/s
• Formularios o modelos estándar para la construcción de los planes
• Definición de responsabilidades</t>
  </si>
  <si>
    <t>• Documento/s formalmente aprobado/s por la Máxima Autoridad</t>
  </si>
  <si>
    <t>Existe un Plan Estratégico Institucional (PEI)?</t>
  </si>
  <si>
    <t>El PEI satisface los criterios básicos para su adecuada formulación?</t>
  </si>
  <si>
    <t>Se revisan periódicamente los planes institucionales para asegurar que permanecen pertinentes y apropiados?</t>
  </si>
  <si>
    <t>• Existencia de versiones superadas y revisadas
• Actas que evidencien el desarrollo de actividades / talleres de revisión
• Resoluciones que aprueben nuevas versiones de los PEI y/o POI</t>
  </si>
  <si>
    <t>B.2 Gestión por Procesos</t>
  </si>
  <si>
    <t>Se ha desarrollado un Mapa de Procesos, que permita el despliegue de los procesos con un enfoque estratégico, misional y de apoyo?</t>
  </si>
  <si>
    <t>• Documento/s aprobado/s definiendo un Mapa de Procesos Institucional
• Correcta identificación de Macroprocesos y Procesos Estratégicos
• Correcta identificación de Macroprocesos y Procesos Misionales
• Correcta identificación de Macroprocesos y Procesos de Soporte</t>
  </si>
  <si>
    <t>Se cuenta con una adecuada Caracterización de los Procesos identificados?</t>
  </si>
  <si>
    <t>Se ha identificado la Base Legal aplicable?</t>
  </si>
  <si>
    <t>• Normograma documentado y aprobado</t>
  </si>
  <si>
    <t>El Modelo de Gestión por Procesos (mapa y caracterizaciones) son revisados periódicamente para asegurar que permanecen pertinentes y apropiados?</t>
  </si>
  <si>
    <t>• Existencia de versiones superadas y revisadas
• Actas que evidencien el desarrollo de actividades / talleres de revisión
• Resoluciones que aprueben nuevas versiones del Mapa de Procesos y otros documentos pertinentes</t>
  </si>
  <si>
    <t>El Modelo de Gestión por Procesos (Mapa de Procesos) está formalmente documentado y aprobado por la Máxima Autoridad?</t>
  </si>
  <si>
    <t>• Documento conteniendo el Mapa de Procesos con la firma de la M.A.
• Resolución que aprueba el Mapa de Procesos</t>
  </si>
  <si>
    <t>B.3 Estructura Organizacional</t>
  </si>
  <si>
    <t>Se han definido los puestos de trabajo, con base a las competencias requeridas por las actividades y tareas identificadas en el despliegue de los procesos?</t>
  </si>
  <si>
    <t>• Manual de Cargos y Funciones
• Perfiles de Puestos</t>
  </si>
  <si>
    <t>Existe un Organigrama estructural de la institución?</t>
  </si>
  <si>
    <t>• Organigrama Funcional documentado</t>
  </si>
  <si>
    <t>La Estructura Organizacional (Organigrama y Perfiles de Puesto) está formalmente documentada y aprobada por la Máxima Autoridad?</t>
  </si>
  <si>
    <t>• Documento conteniendo el Organigrama con la firma de la M.A.
• Documento/s conteniendo los Perfiles de Puesto con la firma de la M.A.
• Resolución que aprueba la Estructura Organizacional</t>
  </si>
  <si>
    <t>• Registros de distribución de copias de perfiles de puesto
• Registros de distribución de copias del Organigrama (incluyendo cartelería, disponibilidad en la web institucional, etc.)
• Registros de Asistencia a Talleres, Capacitaciones o Entrevistas Personales que incluyan discusión acerca de los deberes y responsabilidades de cada funcionario
• Resultado de Entrevistas con funcionarios de distintos niveles, que demuestren su conocimiento y comprensión</t>
  </si>
  <si>
    <t>Se han establecido uno o más procedimientos para definir la metodología y criterios para la planificación estratégica y operativa?</t>
  </si>
  <si>
    <t>• Procedimiento/s documentados/s y aprobado/s
• Guías Técnicas de Implementación
• Formularios o modelos estándar para la construcción de matrices de riesgo
• Definición de criterios y responsabilidades</t>
  </si>
  <si>
    <t>• Identificación de “situaciones riesgosas” internas y externas (FODA)</t>
  </si>
  <si>
    <t>B.4 Identificación y Evaluación de Riesgos (IyER)</t>
  </si>
  <si>
    <t>Se han establecido uno o varios procedimientos para la continua IyER, y para la determinación de las medidas de control necesarias?</t>
  </si>
  <si>
    <t>Se ha considerado el contexto organizacional al momento de la IyER?</t>
  </si>
  <si>
    <t>Se ha desplegado la IyER a nivel estratégico?</t>
  </si>
  <si>
    <t>Se ha desplegado la IyER a nivel operativo?</t>
  </si>
  <si>
    <t>• Matrices de Riesgos sobre Procesos / Subprocesos críticos
• Resultados de auditoría de campo: identificación de riesgos reales y verificación de su tratamiento</t>
  </si>
  <si>
    <t>• Matrices de Riesgos sobre Objetivos y Planes Estratégicos
• Matrices de Riesgos sobre Debilidades y Amenazas (FODA) 
• Resultados de auditoría de campo: identificación de riesgos reales y verificación de su tratamiento</t>
  </si>
  <si>
    <t>La metodología y criterios establecidos para la IyER es correcta?</t>
  </si>
  <si>
    <t>Las Matrices de Riesgo deberían incluir:
• Las actividades rutinarias y no rutinarias; 
• Las actividades de todo el personal que tengan relación con los objetivos y la misión institucional (incluyendo aquellas realizadas por contratistas); 
• El comportamiento humano, sus capacidades y otros factores humanos, incluyendo consideraciones sobre la perspectiva de género y la no discriminación;
• La probabilidad de ocurrencia y el impacto potencial ocasionado;
• La infraestructura, tecnología y materiales utilizados, tanto provistos por la institución o por otros;
• Las modificaciones organizacionales o de su sistema de gestión, incluyendo cambios temporarios, y sus impactos en los objetivos, procesos y actividades;
• Toda obligación legal relacionada con la evaluación de riesgos y la implementación de los controles necesarios;
• El diseño de procesos, instalaciones, tecnología, procedimientos operativos y la organización del trabajo, incluyendo su adaptación a las capacidades humanas</t>
  </si>
  <si>
    <t>La IyER (matrices, criterios, alcance) son revisados al menos una vez al año para asegurar que permanecen pertinentes y apropiados?</t>
  </si>
  <si>
    <t>• Existencia de versiones superadas y revisadas
• Actas que evidencien el desarrollo de actividades / talleres de revisión
• Revisiones asociadas a cambios en el contexto organizacional o en los procesos</t>
  </si>
  <si>
    <t>Control de la Planificación</t>
  </si>
  <si>
    <t>El nivel de profundidad, sofisticación y tecnificación de los controles definidos son adecuados a las características de la organización?</t>
  </si>
  <si>
    <t>Ejemplo de Evidencias / Criterios</t>
  </si>
  <si>
    <t>La institución ha definido políticas operacionales que permiten estructurar y direccionar el buen desempeño del modelo de gestión por procesos?</t>
  </si>
  <si>
    <t>Las políticas operacionales definen los parámetros de diseño de las actividades y tareas requeridas para dar cumplimiento a los objetivos de los procesos?</t>
  </si>
  <si>
    <t>Existe coherencia entre las políticas definidas y los lineamientos estratégicos determinados en el componente de Control de la Planificación?</t>
  </si>
  <si>
    <t>Las políticas incorporan parámetros que orientan el despliegue de los procesos, la definición de controles y el establecimiento de instrumentos para la evaluación de su cumplimiento?</t>
  </si>
  <si>
    <t>Las políticas incluyen la definición de acciones a realizar en caso de incumplimiento?</t>
  </si>
  <si>
    <t>Se asegura que las políticas operacionales son revisadas periódicamente para asegurar que permanecen pertinentes y apropiadas?</t>
  </si>
  <si>
    <t>• Existencia de documentación que defina criterios y frecuencias de revisión
• Existencia de versiones superadas y revisadas
• Actas que evidencien el desarrollo de actividades / talleres de revisión
• Resoluciones que aprueben nuevas versiones de las Políticas Operacionales</t>
  </si>
  <si>
    <t>Las Políticas Operacionales están formalmente documentadas y aprobadas por la Máxima Autoridad?</t>
  </si>
  <si>
    <t>• Documentos conteniendo las Políticas Operacionales con la firma de la M.A.
• Resolución/es que aprueba/n las Políticas Operacionales</t>
  </si>
  <si>
    <t>Se han desarrollado procedimientos documentados para cubrir situaciones en que su ausencia podría afectar la capacidad de control y/o causar desviaciones a las políticas y objetivos definidos?</t>
  </si>
  <si>
    <t>Se ha definido e implementado una metodología que permita evaluar la efectividad de los controles nuevos o existentes, para asegurar que los mismos sean suficientes, comprensibles, eficaces, económicos y oportunos?</t>
  </si>
  <si>
    <t>Las políticas operacionales son comunicadas a todos los niveles de la organización, y los funcionarios son conscientes de sus obligaciones al respecto?</t>
  </si>
  <si>
    <t>En los casos que fuera pertinente, se han integrado en los controles en los procesos y procedimientos aplicables?</t>
  </si>
  <si>
    <t>La determinación e implementación de los controles, o los  cambios a controles existentes, tiene en cuenta la reducción de los riesgos de acuerdo a la siguiente jerarquía: prevención, detección, protección y corrección</t>
  </si>
  <si>
    <t>• Definición documentada de Controles:
o Planes de acción preventiva/correctiva
o Planes de mejoramiento 
• Controles definidos e implementados, coherentes con la magnitud de los Riesgos identificados</t>
  </si>
  <si>
    <t>• Existencia de Procedimientos Documentados y debidamente Aprobados
• Matrices, reportes, indicadores u otro documento que evidencie la verificación de la eficacia y eficiencia de los controles</t>
  </si>
  <si>
    <t>• Existencia de Procedimientos Documentados y debidamente Aprobados, que incluyan los controles establecidos</t>
  </si>
  <si>
    <t>C.2 Competencia, formación y toma de conciencia</t>
  </si>
  <si>
    <t>Existen registros que permitan evidenciar que los funcionarios son competentes para la ejecución de las actividades y tareas que puedan causar impacto sobre la capacidad de control interno</t>
  </si>
  <si>
    <t>Se han identificado las necesidades de formación específicas relativas a la operación y el control interno?</t>
  </si>
  <si>
    <t>Se planifican  e implementan actividades de formación de acuerdo a las necesidades detectadas?</t>
  </si>
  <si>
    <t>• Evaluaciones de desempeño
• Reportes por dependencia
• Reportes del sector responsable del desarrollo del talento humano</t>
  </si>
  <si>
    <t>• Legajos de funcionarios, conteniendo curriculum, certificados de estudio, etc.
• Matrices de polifuncionalidad
• Base de datos de funcionarios con registro de capacitaciones</t>
  </si>
  <si>
    <t>• Procedimiento que incluya criterios y metodologías aplicables
• Reportes o registros de evaluación</t>
  </si>
  <si>
    <t>• Resultados de entrevistas con funcionarios de distintos niveles y dependencias</t>
  </si>
  <si>
    <t>C.3.1 Sistema de Información</t>
  </si>
  <si>
    <t>• Metodología, criterios y registros para recolección de datos
• Identificación de Reportes relevantes por proceso
• Diseño de Tableros de Indicadores
• Resultado de Entrevistas con los Niveles de Decisión para verificar disponibilidad de datos críticos</t>
  </si>
  <si>
    <t>Se han determinado las fuentes de información relevantes y de calidad para la gestión y el funcionamiento del control interno? Y se asegura que los datos procesados se encuentren ordenados, sistematizados y estructurados en forma adecuada y oportuna?</t>
  </si>
  <si>
    <t>Puede asegurarse que la Información utilizada sea accesible, correcta, actualizada, protegida, suficiente, oportuna, válida, verificable y conservable?</t>
  </si>
  <si>
    <t>• Resultado de Evaluación de Documentos pertinentes (reportes, tableros, etc.)
• Resultado de Entrevistas con los Niveles de Decisión para verificar calidad de datos críticos</t>
  </si>
  <si>
    <t>C.3.2 Control de Documentos</t>
  </si>
  <si>
    <t>Se asegura que la información documentada requerida por el sistema de control interno (políticas, procedimientos, matrices, tablas de datos, etc.) se encuentren disponibles en su lugar de uso, y que se encuentre adecuadamente protegida?</t>
  </si>
  <si>
    <t>• Resultado de Entrevistas con los distintos Niveles de la Organización
• Resultado de la Observación (disponibilidad) en los distintos lugares de trabajo</t>
  </si>
  <si>
    <t>Se encuentran claramente definidos los niveles de aprobación de la información documentada que conforma el Sistema de Control Interno?</t>
  </si>
  <si>
    <t>• Procedimiento que describa la metodología y criterios de gestión de la información documentada
• Tablas de Niveles de Aprobación de Documentos
• Resoluciones u otros actos administrativos que definan Niveles de Aprobación de Documentos</t>
  </si>
  <si>
    <t>Se encuentra claramente definida y se aplica una metodología y criterios para la gestión de acceso, distribución, archivo</t>
  </si>
  <si>
    <t>• Procedimiento que describa la metodología y criterios de gestión de la información documentada
• Resultado de la Observación (aplicabilidad) en los distintos lugares de trabajo</t>
  </si>
  <si>
    <t>• Procedimiento que describa la metodología de identificación de versionado y cambios en los documentos
• Resultado de la evaluación de documentos disponibles en diferentes lugares de trabajo</t>
  </si>
  <si>
    <t>Se encuentra correctamente identificado el estado de revisión y de cambios en los documentos?</t>
  </si>
  <si>
    <t>Se ha definido y se aplica una metodología para la gestión de documentos de origen externo?</t>
  </si>
  <si>
    <t>• Procedimiento que describa la metodología de identificación y control de los documentos de origen externo
• Resultado de la evaluación de documentos externos utilizados en diferentes lugares de trabajo</t>
  </si>
  <si>
    <t>C.4.1 Comunicación Interna</t>
  </si>
  <si>
    <t>• Existencia de Política de Comunicación Institucional (aprobada y difundida)
• Resultado de Entrevistas con funcionarios de diferentes niveles
• Evidencias de no conformidades o reclamos originadas en fallas de comunicación interna</t>
  </si>
  <si>
    <t>Se ha definido qué información será comunicada a cada uno de los grupos de interés internos de la institución, asignando niveles de responsabilidades adecuados?</t>
  </si>
  <si>
    <t>• Existencia de Política de Comunicación Institucional (aprobada y difundida)
• Resultado de Entrevistas con funcionarios de diferentes niveles</t>
  </si>
  <si>
    <t>Se han incorporado mecanismos que permitan a los funcionarios expresar sus opiniones y sugerencias?</t>
  </si>
  <si>
    <t>• Implementación de "conversatorios"
• Implementación de Buzones de Sugerencias</t>
  </si>
  <si>
    <t>Se revisa periódicamente la efectividad de los mecanismos de comunicación utilizados?</t>
  </si>
  <si>
    <t>• Actas de reunión (ej.: Análisis Crítico por la Alta Dirección)
• Reportes de evaluación (Dir. Comunicaciones)</t>
  </si>
  <si>
    <t>C.4.2 Comunicación Externa</t>
  </si>
  <si>
    <t>Se han implementado políticas y mecanismos para comunicar clara y oportunamente la información dentro de la organización ?</t>
  </si>
  <si>
    <t>Se han implementado políticas y mecanismos para comunicar clara y oportunamente la información desde y hacia afuera de la organización ?</t>
  </si>
  <si>
    <t>• Existencia de Política de Comunicación Institucional (aprobada y difundida)
• Resultado de Entrevistas con funcionarios de diferentes niveles
• Evidencias de no conformidades o reclamos originadas en fallas de comunicación externa</t>
  </si>
  <si>
    <t>Se ha definido qué información y a través de qué canales será comunicada a los diferentes grupos de interés externos de la institución, asignando niveles de responsabilidades adecuados?</t>
  </si>
  <si>
    <t>C.4.3 Rendición de Cuentas</t>
  </si>
  <si>
    <t>Se han desarrollado procedimientos documentados para establecer la metodología, alcance, responsabilidades y frecuencias de las rendiciones de cuenta a la sociedad?</t>
  </si>
  <si>
    <t>• Existencia de Procedimiento/s Documentado/s y debidamente Aprobados
• Resultado de Entrevistas con funcionarios con responsabilidad directa sobre el proceso de Rendición de Cuentas</t>
  </si>
  <si>
    <t>• Actas u otros documentos que evidencien la convocatoria para la Rendición de Cuentas
• Actas u otros documentos que evidencien la realización de la Rendición de Cuentas
• Reportes asociados a la Rendición de Cuentas, incluyendo temas tratados y conclusiones</t>
  </si>
  <si>
    <t>Control de la Implementación</t>
  </si>
  <si>
    <t>Control de la Evaluación</t>
  </si>
  <si>
    <t>D.1 Seguimiento y Medición del Control Interno</t>
  </si>
  <si>
    <t>Se han definido indicadores o métricas útiles en los niveles estratégicos y operativos críticos?</t>
  </si>
  <si>
    <t xml:space="preserve">Los Indicadores se encuentran correctamente diseñados asegurando que se ha considerado en cada caso el factor clave a evaluar, el origen de la información, la frecuencia de medición, las metas y rangos de tolerancia y los responsables del seguimiento? </t>
  </si>
  <si>
    <t>• Tableros de Indicadores
• Reportes y Gráficos</t>
  </si>
  <si>
    <t>• Tableros de Indicadores
• Fichas de caracterización de Indicadores</t>
  </si>
  <si>
    <t>Los Indicadores están actualizados, se aplican y mantienen como fuente para la toma de decisiones que afectan a la capacidad del control interno?</t>
  </si>
  <si>
    <t>• Tableros de Indicadores actualizados
• Reportes</t>
  </si>
  <si>
    <t>• Procedimiento que incluya la Planificación de A.I. del SCI
• Programa Anual de A.I. (incluyendo requisitos de Control Interno)</t>
  </si>
  <si>
    <t>Se han establecido uno o más procedimientos para definir la metodología y criterios para la planificación e implementación de las Auditorías Internas?</t>
  </si>
  <si>
    <t>• Procedimiento/s documentados/s y aprobado/s
• Formularios o modelos estándar para la construcción de los planes y elaboración de informes
• Definición de criterios de auditoría</t>
  </si>
  <si>
    <t>El alcance de las Auditorías Internas cubre todos los requisitos de la Norma de Requisitos Mínimos para SCI?</t>
  </si>
  <si>
    <t>• Plan de Auditoría Interna
• Informe de Auditoría Interna
• Papeles de Trabajo
• Actas de Reunión (inicial, final)</t>
  </si>
  <si>
    <t>Se han implementado Auditorías Internas del SCI de acuerdo a lo planificado?</t>
  </si>
  <si>
    <t>• Plan de Auditoría Interna
• Informe de Auditoría Interna
• Papeles de Trabajo</t>
  </si>
  <si>
    <t>Se asegura la independencia y objetividad de los Auditores Internos?</t>
  </si>
  <si>
    <t>• Criterios de Selección de Auditores Internos (perfiles)
• Registros de Capacitación y Calificación de Auditores Internos
• Planes e Informes de Auditoría Interna</t>
  </si>
  <si>
    <t>Se asegura la implementación y verificación de eficacia de las acciones correctivas y de mejora resultantes de los hallazgos de auditoría?</t>
  </si>
  <si>
    <t>• Informes de Auditoría Interna
• Planes de Mejoramiento
• Reportes de Seguimiento de Planes de Mejoramiento</t>
  </si>
  <si>
    <t>Control para la Mejora</t>
  </si>
  <si>
    <t>E.1 Análisis Crítico del Sistema de Control Interno</t>
  </si>
  <si>
    <t>• Informe de Análisis Crítico del SCI, aprobado por la Máxima Autoridad</t>
  </si>
  <si>
    <t>• Informe de Análisis Crítico del SCI, aprobado por la Máxima Autoridad (datos de entrada)</t>
  </si>
  <si>
    <t>Existen evidencias que demuestren que la revisión por la dirección incluyó consideraciones sobre:
a) decisiones y acciones emanadas de anteriores revisiones por la dirección;
b) vigencia de la política de C.I.;
c) cambios en el contexto externo e interno que sean pertinentes al sistema de control interno;
d) información sobre el desempeño del control interno, incluyendo:
• evolución de planes y objetivos;
• resultados de las mediciones;
• resultados de las auditorías internas y externas;
• retroalimentación de los grupos de interés;
• cuestiones relativas a proveedores e instituciones externas, y a otras partes interesadas pertinentes;
• adecuación de los recursos requeridos para un SCI eficaz;
• desempeño de los procesos y la conformidad de productos y servicios.
e) eficacia de las acciones tomadas para el tratamiento de los riesgos;
f) gestión de los programas de mejora?</t>
  </si>
  <si>
    <t>El análisis crítico por la dirección incluye decisiones, acciones y conclusiones relacionadas con:
a) oportunidades de mejora continua;
b) necesidades de cambio en el sistema de control interno, incluyendo las necesidades de recursos?</t>
  </si>
  <si>
    <t>• Informe de Análisis Crítico del SCI, aprobado por la Máxima Autoridad (datos de salida)</t>
  </si>
  <si>
    <t>E.2 Mejora Continua</t>
  </si>
  <si>
    <t>Se toman acciones para optimizar continuamente el SCI, y para eliminar o minimizar las causas reales o potenciales de las debilidades detectadas?</t>
  </si>
  <si>
    <t>Se han establecido uno o más procedimientos para definir la metodología y criterios para la gestión de acciones de mejora?</t>
  </si>
  <si>
    <t>• Procedimiento/s documentados/s y aprobado/s
• Formularios o modelos estándar para el registro y evaluación de acciones y/o planes de mejoramiento</t>
  </si>
  <si>
    <t>Existen evidencias de la verificación de la eficacia de las acciones tomadas?</t>
  </si>
  <si>
    <t>Control de Planificación</t>
  </si>
  <si>
    <t>Control de Implementación</t>
  </si>
  <si>
    <t>Control de Evaluación</t>
  </si>
  <si>
    <t>SCI CONSOLIDADO</t>
  </si>
  <si>
    <t>Pasos</t>
  </si>
  <si>
    <t>MODELOS DE EVALUACIÓN POR NIVELES DE MADUREZ</t>
  </si>
  <si>
    <t>Se define al Modelo de Madurez como un marco de referencia conceptual que establece niveles de madurez en diferentes factores de relevancia institucional, alineados con su capacidad de Control Interno.</t>
  </si>
  <si>
    <t>Todas las organizaciones marchan a través de un proceso de madurez, y ese proceso precede a la excelencia. La Curva de Aprendizaje de la madurez se mide con los años (Kerzner, 2001)</t>
  </si>
  <si>
    <t>BENEFICIOS:</t>
  </si>
  <si>
    <t>&gt; Identificar Debilidades y Fortalezas</t>
  </si>
  <si>
    <t>Los A y CE fueron construidos de manera participativa y consensuada por los distintos niveles de la organización?</t>
  </si>
  <si>
    <t>Se encuentran los A y CE correctamente formulados?</t>
  </si>
  <si>
    <r>
      <t>• Es coherente con la definición de las competencias y funciones asignadas a la institución por la Constitución y las leyes 
• Incluye la formulación explícita de los propósitos “de la Institución”
• Expresa la razón de ser de la Institución en todas sus dimensiones 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involucra</t>
    </r>
    <r>
      <rPr>
        <sz val="11"/>
        <color theme="1"/>
        <rFont val="Calibri"/>
        <family val="2"/>
        <scheme val="minor"/>
      </rPr>
      <t xml:space="preserve"> al “cliente” (usuario, destinatario o beneficiario)
• Es corta y fácil de comprender</t>
    </r>
  </si>
  <si>
    <t>La Misión está formalmente documentada y aprobada por la Máxima Autoridad?</t>
  </si>
  <si>
    <t>La Visión está formalmente documentada y aprobada por la Máxima Autoridad?</t>
  </si>
  <si>
    <t>• Considera las cuestiones externas e internas que son pertinentes para su propósito y su dirección estratégica (ej.: FODA)
• Incluye la definición de objetivos institucionales, y estos son coherentes con la misión y visión institucional
• Se adecua al cumplimiento de los propósitos constitucionales y legales de la institución, en consonancia con las necesidades de la sociedad a la que atiende
• Establece los cursos o líneas de acción necesarios para el logro de su misión, visión y objetivos institucionales, para un período de tiempo determinado
• Define los recursos necesarios para el logro de los fines trazados
• Incluye la definición de instrumentos de seguimiento y medición del grado de avance de los planes, y de los logros alcanzados</t>
  </si>
  <si>
    <t>• Documento/s (ej.: fichas de procesos) aprobado/s definiendo:
o Los objetivos de cada proceso, y su coherencia y armonía con la misión y objetivos institucionales
o Los elementos de entrada requeridos (insumos) y sus proveedores
o Los elementos de salida esperados (resultados) y sus clientes o beneficiarios
o Los reportes e información generados y sus destinatarios
o La interacción con otros procesos
o Los criterios, las mediciones y los indicadores del desempeño, necesarios para asegurar la operación eficaz y el control de estos procesos
o Los recursos necesarios para su ejecución</t>
  </si>
  <si>
    <t>• Plan anual de capacitación y entrenamiento
• Registros de asistencia a actividades de capacitación (interna o externa)
• Certificados de cursos</t>
  </si>
  <si>
    <t>Se fomenta la identidad institucional, procurando crear en los funcionarios una clara conciencia de su pertenencia y compromiso con los propósitos misionales?</t>
  </si>
  <si>
    <t>Se ha implementado el proceso de Rendición de Cuenta de acuerdo a las disposiciones legales vigentes?</t>
  </si>
  <si>
    <t>Puntaje por Columna (cantidad x valor)</t>
  </si>
  <si>
    <t>Está la PCI formalmente documentada y aprobada por la Máxima Autoridad (M.A.)?</t>
  </si>
  <si>
    <t>• Existencia de versiones superadas y revisadas
• Actas que evidencien el desarrollo de actividades / talleres de revisión
• Disposiciones Administrativas que aprueben nuevas versiones de los AyCE</t>
  </si>
  <si>
    <t>• Documento conteniendo los AyCE con la firma de la M.A. (Código de Ética)
• Disposiciones Administrativas que aprueba los AyCE</t>
  </si>
  <si>
    <t>• Existencia de versiones superadas y revisadas
• Actas que evidencien el desarrollo de actividades / talleres de revisión
• Disposiciones Administrativas que aprueben nuevas versiones del PBG</t>
  </si>
  <si>
    <t>• Existencia de versiones superadas y revisadas
• Actas que evidencien el desarrollo de actividades / talleres de revisión
• Disposiciones Administrativas que aprueben nuevas versiones de la PTH</t>
  </si>
  <si>
    <t>• Documento conteniendo la PTH con la firma de la M.A.
• Disposiciones Administrativas que aprueba la PTH</t>
  </si>
  <si>
    <t>D.2 Auditoría Interna (A.I.)</t>
  </si>
  <si>
    <t>Se han planificado auditorías internas del sistema de control interno (SCI)?</t>
  </si>
  <si>
    <t>Evaluación del Nivel de Maduración del Sistema de Control Interno (SCI) - MECIP:2015</t>
  </si>
  <si>
    <t>EVALUACIÓN DEL NIVEL DE MADUREZ DEL SISTEMA DE CONTROL INTERNO MECIP:2015</t>
  </si>
  <si>
    <t>Los modelos de evaluación por Nivel de Madurez pueden ser utilizados para dar soporte a las organizaciones en la búsqueda de la excelencia en sus Sistemas de Control, acompañándolas en sus procesos de desarrollo, implementación, mantenimiento y mejora contínua.</t>
  </si>
  <si>
    <t>"Madurez" es la plenitud del desarrollo en perfectas condiciones. ¡Es la razón por la que el Éxito ocurre!</t>
  </si>
  <si>
    <t>&gt; Evaluar la Capacidad de Control de las Instituciones</t>
  </si>
  <si>
    <t>&gt; Determinar la Línea Base para los Procesos de Mejora</t>
  </si>
  <si>
    <t>El evaluador (auditor interno o externo) realizará auditoría documental y de campo sobre los elementos del Sistema de Control Interno.</t>
  </si>
  <si>
    <r>
      <t>En base a las preguntas establecidas para cada requisito normativo, y en consideración a las Evidencias Esperables (ejemplos) en cada caso, indicará el Nivel de Madurez alcanzado teniendo en cuenta la Tabla de Referencias incluidas en este archivo, colocando una "</t>
    </r>
    <r>
      <rPr>
        <b/>
        <sz val="14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" en la columna correspondiente (hay una columna de control, inicialmente en amarillo, que pasa a verde si el ítem fue evaluado o rojo, si por error se puso más de una "x" para un mismo ítem evaluado).</t>
    </r>
  </si>
  <si>
    <t>Completada la planilla, el sistema calcula y define un Nivel de Madurez por cada Componente de MECIP:2015, que además se consolida en un Nivel Global de Madurez a nivel institucional (hay una solapa por componente y una para el consolidado).</t>
  </si>
  <si>
    <t>Por supuesto, las valoraciones realizadas deben estar respaldadas por Evidencias Objetivas (verificables), que deberán ser mencionadas en el campo de Observaciones de la planilla, para cada ítem evaluado.</t>
  </si>
  <si>
    <t>• Registros de distribución de copias (incluyendo cartelería, disponibilidad en la web institucional, etc.)
• Registros de Asistencia a Talleres o Capacitaciones que incluyan discusión acerca de los AyCE
• Resultado de Entrevistas con funcionarios de distintos niveles, que demuestren comunicación, entendimiento y aplicación</t>
  </si>
  <si>
    <t>• Registros de distribución de copias (incluyendo cartelería, disponibilidad en la web institucional, etc.)
• Registros de Asistencia a Talleres o Capacitaciones que incluyan discusión acerca del PBG
• Resultado de Entrevistas con funcionarios de distintos niveles, que demuestren comunicación, entendimiento y aplicación</t>
  </si>
  <si>
    <t>La institución comunica su Misión, Visión, Objetivos y Planes de acción a todos los niveles de la organización, con la intención de que estén conscientes de sus obligaciones individuales al respecto?</t>
  </si>
  <si>
    <t>Las funciones y responsabilidades de cada funcionario han sido adecuadamente comunicadas?</t>
  </si>
  <si>
    <t>Se evalúa la eficacia de las actividades de formación implementadas?</t>
  </si>
  <si>
    <t>Los funcionarios de todos los niveles son conscientes de sus funciones y responsabilidades, y de las consecuencias de apartarse de los controles y procedimientos establecidos?</t>
  </si>
  <si>
    <t>Se ha realizado el Análisis Crítico del SCI por parte de la Dirección? (al menos una vez al año)</t>
  </si>
  <si>
    <t>• Planes de Mejoramiento (institucional, funcional y/o individual)
• Informes de Análisis, Determinación y Seguimiento de Acciones
• Registros de Acciones Correctivas, Preventivas y/o de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</si>
</sst>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66FF33"/>
      <name val="Wingdings"/>
      <charset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49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vertical="center" wrapText="1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1" xfId="0" applyNumberFormat="1" applyBorder="1" applyAlignment="1" applyProtection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 applyProtection="1">
      <alignment horizontal="center" vertical="center" wrapText="1"/>
    </xf>
    <xf numFmtId="49" fontId="0" fillId="0" borderId="33" xfId="0" applyNumberForma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49" fontId="0" fillId="0" borderId="34" xfId="0" applyNumberFormat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center" vertical="center" wrapText="1"/>
    </xf>
    <xf numFmtId="0" fontId="0" fillId="0" borderId="27" xfId="0" applyNumberForma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10" borderId="45" xfId="0" applyFont="1" applyFill="1" applyBorder="1" applyAlignment="1">
      <alignment horizontal="center" vertical="center" wrapText="1"/>
    </xf>
    <xf numFmtId="0" fontId="9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2" fontId="10" fillId="0" borderId="42" xfId="0" applyNumberFormat="1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10" fillId="0" borderId="48" xfId="0" applyNumberFormat="1" applyFont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49" fontId="0" fillId="0" borderId="49" xfId="0" applyNumberFormat="1" applyBorder="1" applyAlignment="1" applyProtection="1">
      <alignment horizontal="center" vertical="center" wrapText="1"/>
      <protection locked="0"/>
    </xf>
    <xf numFmtId="49" fontId="0" fillId="0" borderId="21" xfId="0" applyNumberForma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 applyProtection="1">
      <alignment horizontal="center" vertical="center" wrapText="1"/>
      <protection locked="0"/>
    </xf>
    <xf numFmtId="0" fontId="0" fillId="0" borderId="22" xfId="0" applyNumberForma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0" fillId="12" borderId="29" xfId="0" applyFont="1" applyFill="1" applyBorder="1" applyAlignment="1">
      <alignment horizontal="center" vertical="center"/>
    </xf>
    <xf numFmtId="0" fontId="10" fillId="12" borderId="3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11" fillId="11" borderId="11" xfId="0" applyFont="1" applyFill="1" applyBorder="1" applyAlignment="1">
      <alignment horizontal="center" vertical="center"/>
    </xf>
    <xf numFmtId="0" fontId="2" fillId="11" borderId="27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" fillId="12" borderId="17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11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2060"/>
        </patternFill>
      </fill>
    </dxf>
    <dxf>
      <font>
        <strike val="0"/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CC33"/>
      <color rgb="FF62D862"/>
      <color rgb="FFAABFE4"/>
      <color rgb="FF537DC9"/>
      <color rgb="FFD6BBEB"/>
      <color rgb="FFA66BD3"/>
      <color rgb="FFFFFFA7"/>
      <color rgb="FFFFFF71"/>
      <color rgb="FF006400"/>
      <color rgb="FFA0E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D5C2624-5BD2-45AA-B039-6DB7B58D3BCE}" type="doc">
      <dgm:prSet loTypeId="urn:microsoft.com/office/officeart/2009/3/layout/StepUpProcess" loCatId="process" qsTypeId="urn:microsoft.com/office/officeart/2005/8/quickstyle/simple1" qsCatId="simple" csTypeId="urn:microsoft.com/office/officeart/2005/8/colors/colorful4" csCatId="colorful" phldr="1"/>
      <dgm:spPr/>
      <dgm:t>
        <a:bodyPr/>
        <a:lstStyle/>
        <a:p>
          <a:endParaRPr lang="es-ES"/>
        </a:p>
      </dgm:t>
    </dgm:pt>
    <dgm:pt modelId="{5CD23601-0A85-407A-9254-CDF591E08DCD}">
      <dgm:prSet phldrT="[Texto]" custT="1"/>
      <dgm:spPr/>
      <dgm:t>
        <a:bodyPr/>
        <a:lstStyle/>
        <a:p>
          <a:r>
            <a:rPr lang="es-ES" sz="1100"/>
            <a:t>El Control Interno no está sistematizado. Algunos pocos elementos del Sistema de Control Interno se encuentran definidos</a:t>
          </a:r>
        </a:p>
      </dgm:t>
    </dgm:pt>
    <dgm:pt modelId="{B9E9613B-D3D3-4EA3-9A70-D185323FF4FE}" type="parTrans" cxnId="{EFABF04D-0924-4D7C-B14F-0EC930033B15}">
      <dgm:prSet/>
      <dgm:spPr/>
      <dgm:t>
        <a:bodyPr/>
        <a:lstStyle/>
        <a:p>
          <a:endParaRPr lang="es-ES"/>
        </a:p>
      </dgm:t>
    </dgm:pt>
    <dgm:pt modelId="{A2B75701-7E16-47E1-909F-ACF707E9AC7D}" type="sibTrans" cxnId="{EFABF04D-0924-4D7C-B14F-0EC930033B15}">
      <dgm:prSet/>
      <dgm:spPr/>
      <dgm:t>
        <a:bodyPr/>
        <a:lstStyle/>
        <a:p>
          <a:endParaRPr lang="es-ES"/>
        </a:p>
      </dgm:t>
    </dgm:pt>
    <dgm:pt modelId="{CD4A5F9C-67EE-493C-88D9-842CA99EEFF8}">
      <dgm:prSet phldrT="[Texto]"/>
      <dgm:spPr/>
      <dgm:t>
        <a:bodyPr/>
        <a:lstStyle/>
        <a:p>
          <a:r>
            <a:rPr lang="es-ES"/>
            <a:t>El Sistema de Control Interno se encuentra en fase de Diseño. Algunos Controles básicos están establecidos, pero en general se trata de "impulsos" personales</a:t>
          </a:r>
        </a:p>
      </dgm:t>
    </dgm:pt>
    <dgm:pt modelId="{B052A804-4FB5-45CA-824D-E71735C6499A}" type="parTrans" cxnId="{D41F48F7-BEB2-4FBB-883B-ECE163A7FD0B}">
      <dgm:prSet/>
      <dgm:spPr/>
      <dgm:t>
        <a:bodyPr/>
        <a:lstStyle/>
        <a:p>
          <a:endParaRPr lang="es-ES"/>
        </a:p>
      </dgm:t>
    </dgm:pt>
    <dgm:pt modelId="{768D25B0-A6DB-43FA-B195-80237DDE596A}" type="sibTrans" cxnId="{D41F48F7-BEB2-4FBB-883B-ECE163A7FD0B}">
      <dgm:prSet/>
      <dgm:spPr/>
      <dgm:t>
        <a:bodyPr/>
        <a:lstStyle/>
        <a:p>
          <a:endParaRPr lang="es-ES"/>
        </a:p>
      </dgm:t>
    </dgm:pt>
    <dgm:pt modelId="{0DC3B608-C86F-438C-BB58-7E66A1718980}">
      <dgm:prSet phldrT="[Texto]"/>
      <dgm:spPr/>
      <dgm:t>
        <a:bodyPr/>
        <a:lstStyle/>
        <a:p>
          <a:r>
            <a:rPr lang="es-ES"/>
            <a:t>El Sistema de Control Interno está correctamente definido. Los Controles se ejecutan de acuerdo a lo planificado y existe cierta "disciplina" respecto a ellos</a:t>
          </a:r>
        </a:p>
      </dgm:t>
    </dgm:pt>
    <dgm:pt modelId="{39F38D1A-C824-4678-B97B-294475B681C4}" type="parTrans" cxnId="{745B1AB0-2007-4485-B603-FBB9DB79429C}">
      <dgm:prSet/>
      <dgm:spPr/>
      <dgm:t>
        <a:bodyPr/>
        <a:lstStyle/>
        <a:p>
          <a:endParaRPr lang="es-ES"/>
        </a:p>
      </dgm:t>
    </dgm:pt>
    <dgm:pt modelId="{F23995C3-7D6B-4D59-891D-9715AA5932C5}" type="sibTrans" cxnId="{745B1AB0-2007-4485-B603-FBB9DB79429C}">
      <dgm:prSet/>
      <dgm:spPr/>
      <dgm:t>
        <a:bodyPr/>
        <a:lstStyle/>
        <a:p>
          <a:endParaRPr lang="es-ES"/>
        </a:p>
      </dgm:t>
    </dgm:pt>
    <dgm:pt modelId="{C27DA00C-DF32-4468-A1E0-41CC5A191CA9}">
      <dgm:prSet phldrT="[Texto]"/>
      <dgm:spPr/>
      <dgm:t>
        <a:bodyPr/>
        <a:lstStyle/>
        <a:p>
          <a:r>
            <a:rPr lang="es-ES"/>
            <a:t>El Sistema de Control Interno se encuentra desplegado e implementado, y se cuenta con mediciones de los factores de desempeño asociados</a:t>
          </a:r>
        </a:p>
      </dgm:t>
    </dgm:pt>
    <dgm:pt modelId="{0B535658-B485-4BF5-932C-244BE759AB04}" type="parTrans" cxnId="{8E3BEFE6-52ED-4EB5-8536-09AE00221727}">
      <dgm:prSet/>
      <dgm:spPr/>
      <dgm:t>
        <a:bodyPr/>
        <a:lstStyle/>
        <a:p>
          <a:endParaRPr lang="es-ES"/>
        </a:p>
      </dgm:t>
    </dgm:pt>
    <dgm:pt modelId="{0DE47BA5-2221-4C42-B2C6-1B49945846D4}" type="sibTrans" cxnId="{8E3BEFE6-52ED-4EB5-8536-09AE00221727}">
      <dgm:prSet/>
      <dgm:spPr/>
      <dgm:t>
        <a:bodyPr/>
        <a:lstStyle/>
        <a:p>
          <a:endParaRPr lang="es-ES"/>
        </a:p>
      </dgm:t>
    </dgm:pt>
    <dgm:pt modelId="{A5756CFD-F41B-4C46-B895-270743F7F647}">
      <dgm:prSet phldrT="[Texto]"/>
      <dgm:spPr/>
      <dgm:t>
        <a:bodyPr/>
        <a:lstStyle/>
        <a:p>
          <a:r>
            <a:rPr lang="es-ES"/>
            <a:t>La organización optimiza continuamente su Sistema de Control Interno, logrando mejoras comprobables en su desempeño</a:t>
          </a:r>
        </a:p>
      </dgm:t>
    </dgm:pt>
    <dgm:pt modelId="{5729D1CF-95EF-4CB1-8CB8-A07E602D1F4B}" type="parTrans" cxnId="{C86A7CC6-A943-4C42-838F-D72975F9573B}">
      <dgm:prSet/>
      <dgm:spPr/>
      <dgm:t>
        <a:bodyPr/>
        <a:lstStyle/>
        <a:p>
          <a:endParaRPr lang="es-ES"/>
        </a:p>
      </dgm:t>
    </dgm:pt>
    <dgm:pt modelId="{6B09869F-7659-4536-8502-C85D46FDD0C2}" type="sibTrans" cxnId="{C86A7CC6-A943-4C42-838F-D72975F9573B}">
      <dgm:prSet/>
      <dgm:spPr/>
      <dgm:t>
        <a:bodyPr/>
        <a:lstStyle/>
        <a:p>
          <a:endParaRPr lang="es-ES"/>
        </a:p>
      </dgm:t>
    </dgm:pt>
    <dgm:pt modelId="{66146E2B-BAE8-4A12-B8BF-1074DE425679}">
      <dgm:prSet phldrT="[Texto]"/>
      <dgm:spPr/>
      <dgm:t>
        <a:bodyPr/>
        <a:lstStyle/>
        <a:p>
          <a:r>
            <a:rPr lang="es-ES"/>
            <a:t>La organización demuestra un nivel de excelencia que la coloca como "Primera en su Clase" para el elemento evaluado</a:t>
          </a:r>
        </a:p>
      </dgm:t>
    </dgm:pt>
    <dgm:pt modelId="{76639DFE-EF3A-4F61-BF80-AAF8505E786A}" type="parTrans" cxnId="{BD1F13B3-25DB-4631-8A45-4F521D47405F}">
      <dgm:prSet/>
      <dgm:spPr/>
      <dgm:t>
        <a:bodyPr/>
        <a:lstStyle/>
        <a:p>
          <a:endParaRPr lang="es-ES"/>
        </a:p>
      </dgm:t>
    </dgm:pt>
    <dgm:pt modelId="{D2D55BCC-D5EF-4788-964B-CA996F8396EA}" type="sibTrans" cxnId="{BD1F13B3-25DB-4631-8A45-4F521D47405F}">
      <dgm:prSet/>
      <dgm:spPr/>
      <dgm:t>
        <a:bodyPr/>
        <a:lstStyle/>
        <a:p>
          <a:endParaRPr lang="es-ES"/>
        </a:p>
      </dgm:t>
    </dgm:pt>
    <dgm:pt modelId="{703B54B3-671B-4F51-B18A-CC11196981AA}" type="pres">
      <dgm:prSet presAssocID="{1D5C2624-5BD2-45AA-B039-6DB7B58D3BCE}" presName="rootnode" presStyleCnt="0">
        <dgm:presLayoutVars>
          <dgm:chMax/>
          <dgm:chPref/>
          <dgm:dir/>
          <dgm:animLvl val="lvl"/>
        </dgm:presLayoutVars>
      </dgm:prSet>
      <dgm:spPr/>
      <dgm:t>
        <a:bodyPr/>
        <a:lstStyle/>
        <a:p>
          <a:endParaRPr lang="es-PY"/>
        </a:p>
      </dgm:t>
    </dgm:pt>
    <dgm:pt modelId="{3BEC2996-AE7F-4512-AFDC-8E28112C5016}" type="pres">
      <dgm:prSet presAssocID="{5CD23601-0A85-407A-9254-CDF591E08DCD}" presName="composite" presStyleCnt="0"/>
      <dgm:spPr/>
    </dgm:pt>
    <dgm:pt modelId="{638F7754-C206-4C0B-9C92-3A7E4EFC84D2}" type="pres">
      <dgm:prSet presAssocID="{5CD23601-0A85-407A-9254-CDF591E08DCD}" presName="LShape" presStyleLbl="alignNode1" presStyleIdx="0" presStyleCnt="11"/>
      <dgm:spPr>
        <a:solidFill>
          <a:srgbClr val="FF0000"/>
        </a:solidFill>
      </dgm:spPr>
    </dgm:pt>
    <dgm:pt modelId="{05ABA632-9968-422E-A5B5-7335D9CFAF72}" type="pres">
      <dgm:prSet presAssocID="{5CD23601-0A85-407A-9254-CDF591E08DCD}" presName="ParentText" presStyleLbl="revTx" presStyleIdx="0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PY"/>
        </a:p>
      </dgm:t>
    </dgm:pt>
    <dgm:pt modelId="{D19BC313-9E3B-44BC-BA52-AB069A9EC6F1}" type="pres">
      <dgm:prSet presAssocID="{5CD23601-0A85-407A-9254-CDF591E08DCD}" presName="Triangle" presStyleLbl="alignNode1" presStyleIdx="1" presStyleCnt="11"/>
      <dgm:spPr>
        <a:solidFill>
          <a:srgbClr val="FF0000"/>
        </a:solidFill>
      </dgm:spPr>
    </dgm:pt>
    <dgm:pt modelId="{9496F2C1-7603-470E-BE5C-F29EA3EEE6E8}" type="pres">
      <dgm:prSet presAssocID="{A2B75701-7E16-47E1-909F-ACF707E9AC7D}" presName="sibTrans" presStyleCnt="0"/>
      <dgm:spPr/>
    </dgm:pt>
    <dgm:pt modelId="{A0CEC67C-8524-4C83-B1A0-09D5E52C016C}" type="pres">
      <dgm:prSet presAssocID="{A2B75701-7E16-47E1-909F-ACF707E9AC7D}" presName="space" presStyleCnt="0"/>
      <dgm:spPr/>
    </dgm:pt>
    <dgm:pt modelId="{C472CE03-3F14-4F38-AF45-D90C056EF421}" type="pres">
      <dgm:prSet presAssocID="{CD4A5F9C-67EE-493C-88D9-842CA99EEFF8}" presName="composite" presStyleCnt="0"/>
      <dgm:spPr/>
    </dgm:pt>
    <dgm:pt modelId="{E086BDAF-15FD-4232-9236-B3005BCFC626}" type="pres">
      <dgm:prSet presAssocID="{CD4A5F9C-67EE-493C-88D9-842CA99EEFF8}" presName="LShape" presStyleLbl="alignNode1" presStyleIdx="2" presStyleCnt="11"/>
      <dgm:spPr>
        <a:solidFill>
          <a:srgbClr val="FFC000"/>
        </a:solidFill>
      </dgm:spPr>
    </dgm:pt>
    <dgm:pt modelId="{7203564C-DF9B-4CD2-BE8D-90567CFCCA5F}" type="pres">
      <dgm:prSet presAssocID="{CD4A5F9C-67EE-493C-88D9-842CA99EEFF8}" presName="ParentText" presStyleLbl="revTx" presStyleIdx="1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PY"/>
        </a:p>
      </dgm:t>
    </dgm:pt>
    <dgm:pt modelId="{EF679A8C-C175-42FD-9B1D-200D3F60210D}" type="pres">
      <dgm:prSet presAssocID="{CD4A5F9C-67EE-493C-88D9-842CA99EEFF8}" presName="Triangle" presStyleLbl="alignNode1" presStyleIdx="3" presStyleCnt="11"/>
      <dgm:spPr>
        <a:solidFill>
          <a:srgbClr val="FFC000"/>
        </a:solidFill>
      </dgm:spPr>
    </dgm:pt>
    <dgm:pt modelId="{4B36B9DC-31F6-48F7-A870-7B5458F59188}" type="pres">
      <dgm:prSet presAssocID="{768D25B0-A6DB-43FA-B195-80237DDE596A}" presName="sibTrans" presStyleCnt="0"/>
      <dgm:spPr/>
    </dgm:pt>
    <dgm:pt modelId="{C05240FC-05F7-4A69-BE9E-A5895F225982}" type="pres">
      <dgm:prSet presAssocID="{768D25B0-A6DB-43FA-B195-80237DDE596A}" presName="space" presStyleCnt="0"/>
      <dgm:spPr/>
    </dgm:pt>
    <dgm:pt modelId="{453583E8-7E32-42ED-B9CE-05C3BFAA949A}" type="pres">
      <dgm:prSet presAssocID="{0DC3B608-C86F-438C-BB58-7E66A1718980}" presName="composite" presStyleCnt="0"/>
      <dgm:spPr/>
    </dgm:pt>
    <dgm:pt modelId="{480448F0-8DD4-49AF-9114-BD80DCA51DA6}" type="pres">
      <dgm:prSet presAssocID="{0DC3B608-C86F-438C-BB58-7E66A1718980}" presName="LShape" presStyleLbl="alignNode1" presStyleIdx="4" presStyleCnt="11"/>
      <dgm:spPr>
        <a:solidFill>
          <a:srgbClr val="FFFF00"/>
        </a:solidFill>
        <a:ln>
          <a:solidFill>
            <a:srgbClr val="FFFF00"/>
          </a:solidFill>
        </a:ln>
      </dgm:spPr>
    </dgm:pt>
    <dgm:pt modelId="{B632D496-211D-4A9B-B147-3D2F61D274A5}" type="pres">
      <dgm:prSet presAssocID="{0DC3B608-C86F-438C-BB58-7E66A1718980}" presName="ParentText" presStyleLbl="revTx" presStyleIdx="2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PY"/>
        </a:p>
      </dgm:t>
    </dgm:pt>
    <dgm:pt modelId="{8C61314C-5653-4F72-82A5-DDE1FAAD35AB}" type="pres">
      <dgm:prSet presAssocID="{0DC3B608-C86F-438C-BB58-7E66A1718980}" presName="Triangle" presStyleLbl="alignNode1" presStyleIdx="5" presStyleCnt="11"/>
      <dgm:spPr>
        <a:solidFill>
          <a:srgbClr val="FFFF00"/>
        </a:solidFill>
        <a:ln>
          <a:solidFill>
            <a:srgbClr val="FFFF00"/>
          </a:solidFill>
        </a:ln>
      </dgm:spPr>
    </dgm:pt>
    <dgm:pt modelId="{DDB1E984-6C01-4371-A8CC-80E343196778}" type="pres">
      <dgm:prSet presAssocID="{F23995C3-7D6B-4D59-891D-9715AA5932C5}" presName="sibTrans" presStyleCnt="0"/>
      <dgm:spPr/>
    </dgm:pt>
    <dgm:pt modelId="{F4511DF8-B2F5-42A2-A159-90D5C095D7E5}" type="pres">
      <dgm:prSet presAssocID="{F23995C3-7D6B-4D59-891D-9715AA5932C5}" presName="space" presStyleCnt="0"/>
      <dgm:spPr/>
    </dgm:pt>
    <dgm:pt modelId="{270FB127-4D9E-4132-A9D4-275106401811}" type="pres">
      <dgm:prSet presAssocID="{C27DA00C-DF32-4468-A1E0-41CC5A191CA9}" presName="composite" presStyleCnt="0"/>
      <dgm:spPr/>
    </dgm:pt>
    <dgm:pt modelId="{DBA3F5FA-C21B-4248-952E-5F29A6080B4F}" type="pres">
      <dgm:prSet presAssocID="{C27DA00C-DF32-4468-A1E0-41CC5A191CA9}" presName="LShape" presStyleLbl="alignNode1" presStyleIdx="6" presStyleCnt="11"/>
      <dgm:spPr>
        <a:solidFill>
          <a:srgbClr val="7030A0"/>
        </a:solidFill>
        <a:ln>
          <a:solidFill>
            <a:srgbClr val="7030A0"/>
          </a:solidFill>
        </a:ln>
      </dgm:spPr>
    </dgm:pt>
    <dgm:pt modelId="{D981C799-5171-4E2C-8B6E-290FB84D38A3}" type="pres">
      <dgm:prSet presAssocID="{C27DA00C-DF32-4468-A1E0-41CC5A191CA9}" presName="ParentText" presStyleLbl="revTx" presStyleIdx="3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PY"/>
        </a:p>
      </dgm:t>
    </dgm:pt>
    <dgm:pt modelId="{5664FBDD-461B-4741-993C-5364B807E4DB}" type="pres">
      <dgm:prSet presAssocID="{C27DA00C-DF32-4468-A1E0-41CC5A191CA9}" presName="Triangle" presStyleLbl="alignNode1" presStyleIdx="7" presStyleCnt="11"/>
      <dgm:spPr>
        <a:solidFill>
          <a:srgbClr val="7030A0"/>
        </a:solidFill>
        <a:ln>
          <a:solidFill>
            <a:srgbClr val="7030A0"/>
          </a:solidFill>
        </a:ln>
      </dgm:spPr>
    </dgm:pt>
    <dgm:pt modelId="{555BF488-30F0-4360-9A40-0080FAB94178}" type="pres">
      <dgm:prSet presAssocID="{0DE47BA5-2221-4C42-B2C6-1B49945846D4}" presName="sibTrans" presStyleCnt="0"/>
      <dgm:spPr/>
    </dgm:pt>
    <dgm:pt modelId="{1933C06D-A368-451F-8AA6-EBAB5A03EB71}" type="pres">
      <dgm:prSet presAssocID="{0DE47BA5-2221-4C42-B2C6-1B49945846D4}" presName="space" presStyleCnt="0"/>
      <dgm:spPr/>
    </dgm:pt>
    <dgm:pt modelId="{FD5622EC-674E-4E1E-9E55-58ED3963E8CF}" type="pres">
      <dgm:prSet presAssocID="{A5756CFD-F41B-4C46-B895-270743F7F647}" presName="composite" presStyleCnt="0"/>
      <dgm:spPr/>
    </dgm:pt>
    <dgm:pt modelId="{AB1DC849-6A5B-4034-93D4-221FC23570B6}" type="pres">
      <dgm:prSet presAssocID="{A5756CFD-F41B-4C46-B895-270743F7F647}" presName="LShape" presStyleLbl="alignNode1" presStyleIdx="8" presStyleCnt="11"/>
      <dgm:spPr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dgm:spPr>
    </dgm:pt>
    <dgm:pt modelId="{492EE4E5-0810-4E83-AB47-18EC22894C5F}" type="pres">
      <dgm:prSet presAssocID="{A5756CFD-F41B-4C46-B895-270743F7F647}" presName="ParentText" presStyleLbl="revTx" presStyleIdx="4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PY"/>
        </a:p>
      </dgm:t>
    </dgm:pt>
    <dgm:pt modelId="{09EFDAD6-D6F6-4A53-9721-3434611460B5}" type="pres">
      <dgm:prSet presAssocID="{A5756CFD-F41B-4C46-B895-270743F7F647}" presName="Triangle" presStyleLbl="alignNode1" presStyleIdx="9" presStyleCnt="11"/>
      <dgm:spPr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dgm:spPr>
    </dgm:pt>
    <dgm:pt modelId="{8A10DE48-2976-4928-9FBF-82FF283E7834}" type="pres">
      <dgm:prSet presAssocID="{6B09869F-7659-4536-8502-C85D46FDD0C2}" presName="sibTrans" presStyleCnt="0"/>
      <dgm:spPr/>
    </dgm:pt>
    <dgm:pt modelId="{FE73BC66-57D9-4768-B3A2-4901B7EB0AFF}" type="pres">
      <dgm:prSet presAssocID="{6B09869F-7659-4536-8502-C85D46FDD0C2}" presName="space" presStyleCnt="0"/>
      <dgm:spPr/>
    </dgm:pt>
    <dgm:pt modelId="{15E3518A-EC63-4A6A-807E-E76E9316B0C0}" type="pres">
      <dgm:prSet presAssocID="{66146E2B-BAE8-4A12-B8BF-1074DE425679}" presName="composite" presStyleCnt="0"/>
      <dgm:spPr/>
    </dgm:pt>
    <dgm:pt modelId="{BDFEDE97-A137-4D7A-A674-6BF05F2A3652}" type="pres">
      <dgm:prSet presAssocID="{66146E2B-BAE8-4A12-B8BF-1074DE425679}" presName="LShape" presStyleLbl="alignNode1" presStyleIdx="10" presStyleCnt="11"/>
      <dgm:spPr>
        <a:solidFill>
          <a:srgbClr val="33CC33"/>
        </a:solidFill>
        <a:ln>
          <a:solidFill>
            <a:srgbClr val="62D862"/>
          </a:solidFill>
        </a:ln>
      </dgm:spPr>
    </dgm:pt>
    <dgm:pt modelId="{5BD00F93-4F1B-4C16-BB3E-4F5A4E36C841}" type="pres">
      <dgm:prSet presAssocID="{66146E2B-BAE8-4A12-B8BF-1074DE425679}" presName="ParentText" presStyleLbl="revTx" presStyleIdx="5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PY"/>
        </a:p>
      </dgm:t>
    </dgm:pt>
  </dgm:ptLst>
  <dgm:cxnLst>
    <dgm:cxn modelId="{BD1F13B3-25DB-4631-8A45-4F521D47405F}" srcId="{1D5C2624-5BD2-45AA-B039-6DB7B58D3BCE}" destId="{66146E2B-BAE8-4A12-B8BF-1074DE425679}" srcOrd="5" destOrd="0" parTransId="{76639DFE-EF3A-4F61-BF80-AAF8505E786A}" sibTransId="{D2D55BCC-D5EF-4788-964B-CA996F8396EA}"/>
    <dgm:cxn modelId="{B33CD445-2281-4BFF-B58E-C11629247182}" type="presOf" srcId="{66146E2B-BAE8-4A12-B8BF-1074DE425679}" destId="{5BD00F93-4F1B-4C16-BB3E-4F5A4E36C841}" srcOrd="0" destOrd="0" presId="urn:microsoft.com/office/officeart/2009/3/layout/StepUpProcess"/>
    <dgm:cxn modelId="{4A77926E-2DA2-4B2B-9C25-F396FC4D9A8A}" type="presOf" srcId="{A5756CFD-F41B-4C46-B895-270743F7F647}" destId="{492EE4E5-0810-4E83-AB47-18EC22894C5F}" srcOrd="0" destOrd="0" presId="urn:microsoft.com/office/officeart/2009/3/layout/StepUpProcess"/>
    <dgm:cxn modelId="{EFABF04D-0924-4D7C-B14F-0EC930033B15}" srcId="{1D5C2624-5BD2-45AA-B039-6DB7B58D3BCE}" destId="{5CD23601-0A85-407A-9254-CDF591E08DCD}" srcOrd="0" destOrd="0" parTransId="{B9E9613B-D3D3-4EA3-9A70-D185323FF4FE}" sibTransId="{A2B75701-7E16-47E1-909F-ACF707E9AC7D}"/>
    <dgm:cxn modelId="{332BFCBF-4CA5-4997-AFFB-73FAE856CCC4}" type="presOf" srcId="{CD4A5F9C-67EE-493C-88D9-842CA99EEFF8}" destId="{7203564C-DF9B-4CD2-BE8D-90567CFCCA5F}" srcOrd="0" destOrd="0" presId="urn:microsoft.com/office/officeart/2009/3/layout/StepUpProcess"/>
    <dgm:cxn modelId="{7F25DAC6-3E7B-4A83-80E1-6B3735DF00FC}" type="presOf" srcId="{0DC3B608-C86F-438C-BB58-7E66A1718980}" destId="{B632D496-211D-4A9B-B147-3D2F61D274A5}" srcOrd="0" destOrd="0" presId="urn:microsoft.com/office/officeart/2009/3/layout/StepUpProcess"/>
    <dgm:cxn modelId="{8E3BEFE6-52ED-4EB5-8536-09AE00221727}" srcId="{1D5C2624-5BD2-45AA-B039-6DB7B58D3BCE}" destId="{C27DA00C-DF32-4468-A1E0-41CC5A191CA9}" srcOrd="3" destOrd="0" parTransId="{0B535658-B485-4BF5-932C-244BE759AB04}" sibTransId="{0DE47BA5-2221-4C42-B2C6-1B49945846D4}"/>
    <dgm:cxn modelId="{C86A7CC6-A943-4C42-838F-D72975F9573B}" srcId="{1D5C2624-5BD2-45AA-B039-6DB7B58D3BCE}" destId="{A5756CFD-F41B-4C46-B895-270743F7F647}" srcOrd="4" destOrd="0" parTransId="{5729D1CF-95EF-4CB1-8CB8-A07E602D1F4B}" sibTransId="{6B09869F-7659-4536-8502-C85D46FDD0C2}"/>
    <dgm:cxn modelId="{49D28F0D-FA34-4F82-B6D9-DD4C481D3D09}" type="presOf" srcId="{5CD23601-0A85-407A-9254-CDF591E08DCD}" destId="{05ABA632-9968-422E-A5B5-7335D9CFAF72}" srcOrd="0" destOrd="0" presId="urn:microsoft.com/office/officeart/2009/3/layout/StepUpProcess"/>
    <dgm:cxn modelId="{41F4F594-0119-471E-A914-E64B5A300E27}" type="presOf" srcId="{1D5C2624-5BD2-45AA-B039-6DB7B58D3BCE}" destId="{703B54B3-671B-4F51-B18A-CC11196981AA}" srcOrd="0" destOrd="0" presId="urn:microsoft.com/office/officeart/2009/3/layout/StepUpProcess"/>
    <dgm:cxn modelId="{745B1AB0-2007-4485-B603-FBB9DB79429C}" srcId="{1D5C2624-5BD2-45AA-B039-6DB7B58D3BCE}" destId="{0DC3B608-C86F-438C-BB58-7E66A1718980}" srcOrd="2" destOrd="0" parTransId="{39F38D1A-C824-4678-B97B-294475B681C4}" sibTransId="{F23995C3-7D6B-4D59-891D-9715AA5932C5}"/>
    <dgm:cxn modelId="{D41F48F7-BEB2-4FBB-883B-ECE163A7FD0B}" srcId="{1D5C2624-5BD2-45AA-B039-6DB7B58D3BCE}" destId="{CD4A5F9C-67EE-493C-88D9-842CA99EEFF8}" srcOrd="1" destOrd="0" parTransId="{B052A804-4FB5-45CA-824D-E71735C6499A}" sibTransId="{768D25B0-A6DB-43FA-B195-80237DDE596A}"/>
    <dgm:cxn modelId="{9D715821-9A4D-4E1B-8EFA-9656B6CAF1F9}" type="presOf" srcId="{C27DA00C-DF32-4468-A1E0-41CC5A191CA9}" destId="{D981C799-5171-4E2C-8B6E-290FB84D38A3}" srcOrd="0" destOrd="0" presId="urn:microsoft.com/office/officeart/2009/3/layout/StepUpProcess"/>
    <dgm:cxn modelId="{3779BFCE-66FF-4B87-824B-498E5A5E1DE7}" type="presParOf" srcId="{703B54B3-671B-4F51-B18A-CC11196981AA}" destId="{3BEC2996-AE7F-4512-AFDC-8E28112C5016}" srcOrd="0" destOrd="0" presId="urn:microsoft.com/office/officeart/2009/3/layout/StepUpProcess"/>
    <dgm:cxn modelId="{3EEDBF1E-EBC9-4BFE-A58F-2B625ECD7529}" type="presParOf" srcId="{3BEC2996-AE7F-4512-AFDC-8E28112C5016}" destId="{638F7754-C206-4C0B-9C92-3A7E4EFC84D2}" srcOrd="0" destOrd="0" presId="urn:microsoft.com/office/officeart/2009/3/layout/StepUpProcess"/>
    <dgm:cxn modelId="{EDB8DDE0-314B-4BA6-B01C-4238D17CACF8}" type="presParOf" srcId="{3BEC2996-AE7F-4512-AFDC-8E28112C5016}" destId="{05ABA632-9968-422E-A5B5-7335D9CFAF72}" srcOrd="1" destOrd="0" presId="urn:microsoft.com/office/officeart/2009/3/layout/StepUpProcess"/>
    <dgm:cxn modelId="{95936A21-A476-4F3A-8BD6-24FFBB86227F}" type="presParOf" srcId="{3BEC2996-AE7F-4512-AFDC-8E28112C5016}" destId="{D19BC313-9E3B-44BC-BA52-AB069A9EC6F1}" srcOrd="2" destOrd="0" presId="urn:microsoft.com/office/officeart/2009/3/layout/StepUpProcess"/>
    <dgm:cxn modelId="{C0C900D7-C603-42D5-B594-7D4A7372F6A2}" type="presParOf" srcId="{703B54B3-671B-4F51-B18A-CC11196981AA}" destId="{9496F2C1-7603-470E-BE5C-F29EA3EEE6E8}" srcOrd="1" destOrd="0" presId="urn:microsoft.com/office/officeart/2009/3/layout/StepUpProcess"/>
    <dgm:cxn modelId="{72F5AA5F-ACD8-4608-BD11-567CD4BAB202}" type="presParOf" srcId="{9496F2C1-7603-470E-BE5C-F29EA3EEE6E8}" destId="{A0CEC67C-8524-4C83-B1A0-09D5E52C016C}" srcOrd="0" destOrd="0" presId="urn:microsoft.com/office/officeart/2009/3/layout/StepUpProcess"/>
    <dgm:cxn modelId="{0F1867EC-B492-4E4F-9A88-9CE81C09FAA5}" type="presParOf" srcId="{703B54B3-671B-4F51-B18A-CC11196981AA}" destId="{C472CE03-3F14-4F38-AF45-D90C056EF421}" srcOrd="2" destOrd="0" presId="urn:microsoft.com/office/officeart/2009/3/layout/StepUpProcess"/>
    <dgm:cxn modelId="{A51BBCC4-EAC3-4877-B850-5013DF0B44FD}" type="presParOf" srcId="{C472CE03-3F14-4F38-AF45-D90C056EF421}" destId="{E086BDAF-15FD-4232-9236-B3005BCFC626}" srcOrd="0" destOrd="0" presId="urn:microsoft.com/office/officeart/2009/3/layout/StepUpProcess"/>
    <dgm:cxn modelId="{B14980CD-4D10-42FF-8616-7ECE090C8C9C}" type="presParOf" srcId="{C472CE03-3F14-4F38-AF45-D90C056EF421}" destId="{7203564C-DF9B-4CD2-BE8D-90567CFCCA5F}" srcOrd="1" destOrd="0" presId="urn:microsoft.com/office/officeart/2009/3/layout/StepUpProcess"/>
    <dgm:cxn modelId="{EC329877-0A2C-4183-BDD6-39FEA5193673}" type="presParOf" srcId="{C472CE03-3F14-4F38-AF45-D90C056EF421}" destId="{EF679A8C-C175-42FD-9B1D-200D3F60210D}" srcOrd="2" destOrd="0" presId="urn:microsoft.com/office/officeart/2009/3/layout/StepUpProcess"/>
    <dgm:cxn modelId="{24A0D187-D298-4E78-98CA-F3B6924BFB33}" type="presParOf" srcId="{703B54B3-671B-4F51-B18A-CC11196981AA}" destId="{4B36B9DC-31F6-48F7-A870-7B5458F59188}" srcOrd="3" destOrd="0" presId="urn:microsoft.com/office/officeart/2009/3/layout/StepUpProcess"/>
    <dgm:cxn modelId="{79782082-A1B4-4796-AD48-E21BB7A51516}" type="presParOf" srcId="{4B36B9DC-31F6-48F7-A870-7B5458F59188}" destId="{C05240FC-05F7-4A69-BE9E-A5895F225982}" srcOrd="0" destOrd="0" presId="urn:microsoft.com/office/officeart/2009/3/layout/StepUpProcess"/>
    <dgm:cxn modelId="{4640022A-4C01-45CA-AC40-C50ADB0276BB}" type="presParOf" srcId="{703B54B3-671B-4F51-B18A-CC11196981AA}" destId="{453583E8-7E32-42ED-B9CE-05C3BFAA949A}" srcOrd="4" destOrd="0" presId="urn:microsoft.com/office/officeart/2009/3/layout/StepUpProcess"/>
    <dgm:cxn modelId="{FAA58313-404F-45A4-81D9-BC20A2F7B09D}" type="presParOf" srcId="{453583E8-7E32-42ED-B9CE-05C3BFAA949A}" destId="{480448F0-8DD4-49AF-9114-BD80DCA51DA6}" srcOrd="0" destOrd="0" presId="urn:microsoft.com/office/officeart/2009/3/layout/StepUpProcess"/>
    <dgm:cxn modelId="{B46A95FC-93AF-4320-9286-A65BE4883A15}" type="presParOf" srcId="{453583E8-7E32-42ED-B9CE-05C3BFAA949A}" destId="{B632D496-211D-4A9B-B147-3D2F61D274A5}" srcOrd="1" destOrd="0" presId="urn:microsoft.com/office/officeart/2009/3/layout/StepUpProcess"/>
    <dgm:cxn modelId="{3D92BF4E-8790-4D9D-A4F7-4803CA3AA08C}" type="presParOf" srcId="{453583E8-7E32-42ED-B9CE-05C3BFAA949A}" destId="{8C61314C-5653-4F72-82A5-DDE1FAAD35AB}" srcOrd="2" destOrd="0" presId="urn:microsoft.com/office/officeart/2009/3/layout/StepUpProcess"/>
    <dgm:cxn modelId="{5BF0BD86-241A-43E1-A3A2-0E8F2005DD0F}" type="presParOf" srcId="{703B54B3-671B-4F51-B18A-CC11196981AA}" destId="{DDB1E984-6C01-4371-A8CC-80E343196778}" srcOrd="5" destOrd="0" presId="urn:microsoft.com/office/officeart/2009/3/layout/StepUpProcess"/>
    <dgm:cxn modelId="{28C61CD1-A135-4E28-9A63-B375457F7301}" type="presParOf" srcId="{DDB1E984-6C01-4371-A8CC-80E343196778}" destId="{F4511DF8-B2F5-42A2-A159-90D5C095D7E5}" srcOrd="0" destOrd="0" presId="urn:microsoft.com/office/officeart/2009/3/layout/StepUpProcess"/>
    <dgm:cxn modelId="{075C768D-6044-49E0-9FC5-780BB48FC188}" type="presParOf" srcId="{703B54B3-671B-4F51-B18A-CC11196981AA}" destId="{270FB127-4D9E-4132-A9D4-275106401811}" srcOrd="6" destOrd="0" presId="urn:microsoft.com/office/officeart/2009/3/layout/StepUpProcess"/>
    <dgm:cxn modelId="{BBAA67CD-F976-4BA8-A34C-AC639ADBFF96}" type="presParOf" srcId="{270FB127-4D9E-4132-A9D4-275106401811}" destId="{DBA3F5FA-C21B-4248-952E-5F29A6080B4F}" srcOrd="0" destOrd="0" presId="urn:microsoft.com/office/officeart/2009/3/layout/StepUpProcess"/>
    <dgm:cxn modelId="{551AAF4E-7FB6-4599-AD67-B76E198A9B15}" type="presParOf" srcId="{270FB127-4D9E-4132-A9D4-275106401811}" destId="{D981C799-5171-4E2C-8B6E-290FB84D38A3}" srcOrd="1" destOrd="0" presId="urn:microsoft.com/office/officeart/2009/3/layout/StepUpProcess"/>
    <dgm:cxn modelId="{2873D178-86EF-495C-B7B0-F2A1A7218566}" type="presParOf" srcId="{270FB127-4D9E-4132-A9D4-275106401811}" destId="{5664FBDD-461B-4741-993C-5364B807E4DB}" srcOrd="2" destOrd="0" presId="urn:microsoft.com/office/officeart/2009/3/layout/StepUpProcess"/>
    <dgm:cxn modelId="{1DD4F986-0DE4-4991-9AC6-7421CF377C7A}" type="presParOf" srcId="{703B54B3-671B-4F51-B18A-CC11196981AA}" destId="{555BF488-30F0-4360-9A40-0080FAB94178}" srcOrd="7" destOrd="0" presId="urn:microsoft.com/office/officeart/2009/3/layout/StepUpProcess"/>
    <dgm:cxn modelId="{FB82192D-BC82-4190-B042-E2F11562A921}" type="presParOf" srcId="{555BF488-30F0-4360-9A40-0080FAB94178}" destId="{1933C06D-A368-451F-8AA6-EBAB5A03EB71}" srcOrd="0" destOrd="0" presId="urn:microsoft.com/office/officeart/2009/3/layout/StepUpProcess"/>
    <dgm:cxn modelId="{BAC4EE6B-0720-4909-B17E-5ED9079DB07D}" type="presParOf" srcId="{703B54B3-671B-4F51-B18A-CC11196981AA}" destId="{FD5622EC-674E-4E1E-9E55-58ED3963E8CF}" srcOrd="8" destOrd="0" presId="urn:microsoft.com/office/officeart/2009/3/layout/StepUpProcess"/>
    <dgm:cxn modelId="{AF4C01E1-73B0-4B3E-BCC4-A6A18BF7F8F4}" type="presParOf" srcId="{FD5622EC-674E-4E1E-9E55-58ED3963E8CF}" destId="{AB1DC849-6A5B-4034-93D4-221FC23570B6}" srcOrd="0" destOrd="0" presId="urn:microsoft.com/office/officeart/2009/3/layout/StepUpProcess"/>
    <dgm:cxn modelId="{60CA76CB-59AC-4CBE-90D2-5B17F52F1E0A}" type="presParOf" srcId="{FD5622EC-674E-4E1E-9E55-58ED3963E8CF}" destId="{492EE4E5-0810-4E83-AB47-18EC22894C5F}" srcOrd="1" destOrd="0" presId="urn:microsoft.com/office/officeart/2009/3/layout/StepUpProcess"/>
    <dgm:cxn modelId="{2EF55EE9-EFBD-4547-9206-398295244122}" type="presParOf" srcId="{FD5622EC-674E-4E1E-9E55-58ED3963E8CF}" destId="{09EFDAD6-D6F6-4A53-9721-3434611460B5}" srcOrd="2" destOrd="0" presId="urn:microsoft.com/office/officeart/2009/3/layout/StepUpProcess"/>
    <dgm:cxn modelId="{389D7D00-2610-44BB-A33B-55FE10D4ECE0}" type="presParOf" srcId="{703B54B3-671B-4F51-B18A-CC11196981AA}" destId="{8A10DE48-2976-4928-9FBF-82FF283E7834}" srcOrd="9" destOrd="0" presId="urn:microsoft.com/office/officeart/2009/3/layout/StepUpProcess"/>
    <dgm:cxn modelId="{68CAE214-9AE4-4F2C-89CE-E7D9876FEF98}" type="presParOf" srcId="{8A10DE48-2976-4928-9FBF-82FF283E7834}" destId="{FE73BC66-57D9-4768-B3A2-4901B7EB0AFF}" srcOrd="0" destOrd="0" presId="urn:microsoft.com/office/officeart/2009/3/layout/StepUpProcess"/>
    <dgm:cxn modelId="{75E243EF-6A63-4367-B9FF-97D1E7847E98}" type="presParOf" srcId="{703B54B3-671B-4F51-B18A-CC11196981AA}" destId="{15E3518A-EC63-4A6A-807E-E76E9316B0C0}" srcOrd="10" destOrd="0" presId="urn:microsoft.com/office/officeart/2009/3/layout/StepUpProcess"/>
    <dgm:cxn modelId="{09297361-FEF7-4D5D-8588-B7F81925105C}" type="presParOf" srcId="{15E3518A-EC63-4A6A-807E-E76E9316B0C0}" destId="{BDFEDE97-A137-4D7A-A674-6BF05F2A3652}" srcOrd="0" destOrd="0" presId="urn:microsoft.com/office/officeart/2009/3/layout/StepUpProcess"/>
    <dgm:cxn modelId="{89EEEE97-33E0-4333-B611-0553CBE46970}" type="presParOf" srcId="{15E3518A-EC63-4A6A-807E-E76E9316B0C0}" destId="{5BD00F93-4F1B-4C16-BB3E-4F5A4E36C841}" srcOrd="1" destOrd="0" presId="urn:microsoft.com/office/officeart/2009/3/layout/StepU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38F7754-C206-4C0B-9C92-3A7E4EFC84D2}">
      <dsp:nvSpPr>
        <dsp:cNvPr id="0" name=""/>
        <dsp:cNvSpPr/>
      </dsp:nvSpPr>
      <dsp:spPr>
        <a:xfrm rot="5400000">
          <a:off x="802446" y="2003848"/>
          <a:ext cx="1029692" cy="1713385"/>
        </a:xfrm>
        <a:prstGeom prst="corner">
          <a:avLst>
            <a:gd name="adj1" fmla="val 16120"/>
            <a:gd name="adj2" fmla="val 16110"/>
          </a:avLst>
        </a:prstGeom>
        <a:solidFill>
          <a:srgbClr val="FF0000"/>
        </a:solidFill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5ABA632-9968-422E-A5B5-7335D9CFAF72}">
      <dsp:nvSpPr>
        <dsp:cNvPr id="0" name=""/>
        <dsp:cNvSpPr/>
      </dsp:nvSpPr>
      <dsp:spPr>
        <a:xfrm>
          <a:off x="630565" y="2515781"/>
          <a:ext cx="1546853" cy="135590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kern="1200"/>
            <a:t>El Control Interno no está sistematizado. Algunos pocos elementos del Sistema de Control Interno se encuentran definidos</a:t>
          </a:r>
        </a:p>
      </dsp:txBody>
      <dsp:txXfrm>
        <a:off x="630565" y="2515781"/>
        <a:ext cx="1546853" cy="1355907"/>
      </dsp:txXfrm>
    </dsp:sp>
    <dsp:sp modelId="{D19BC313-9E3B-44BC-BA52-AB069A9EC6F1}">
      <dsp:nvSpPr>
        <dsp:cNvPr id="0" name=""/>
        <dsp:cNvSpPr/>
      </dsp:nvSpPr>
      <dsp:spPr>
        <a:xfrm>
          <a:off x="1885559" y="1877707"/>
          <a:ext cx="291859" cy="291859"/>
        </a:xfrm>
        <a:prstGeom prst="triangle">
          <a:avLst>
            <a:gd name="adj" fmla="val 100000"/>
          </a:avLst>
        </a:prstGeom>
        <a:solidFill>
          <a:srgbClr val="FF0000"/>
        </a:solidFill>
        <a:ln w="12700" cap="flat" cmpd="sng" algn="ctr">
          <a:solidFill>
            <a:schemeClr val="accent4">
              <a:hueOff val="1039569"/>
              <a:satOff val="-4797"/>
              <a:lumOff val="177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086BDAF-15FD-4232-9236-B3005BCFC626}">
      <dsp:nvSpPr>
        <dsp:cNvPr id="0" name=""/>
        <dsp:cNvSpPr/>
      </dsp:nvSpPr>
      <dsp:spPr>
        <a:xfrm rot="5400000">
          <a:off x="2696097" y="1535262"/>
          <a:ext cx="1029692" cy="1713385"/>
        </a:xfrm>
        <a:prstGeom prst="corner">
          <a:avLst>
            <a:gd name="adj1" fmla="val 16120"/>
            <a:gd name="adj2" fmla="val 16110"/>
          </a:avLst>
        </a:prstGeom>
        <a:solidFill>
          <a:srgbClr val="FFC000"/>
        </a:solidFill>
        <a:ln w="12700" cap="flat" cmpd="sng" algn="ctr">
          <a:solidFill>
            <a:schemeClr val="accent4">
              <a:hueOff val="2079139"/>
              <a:satOff val="-9594"/>
              <a:lumOff val="353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203564C-DF9B-4CD2-BE8D-90567CFCCA5F}">
      <dsp:nvSpPr>
        <dsp:cNvPr id="0" name=""/>
        <dsp:cNvSpPr/>
      </dsp:nvSpPr>
      <dsp:spPr>
        <a:xfrm>
          <a:off x="2524216" y="2047195"/>
          <a:ext cx="1546853" cy="135590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kern="1200"/>
            <a:t>El Sistema de Control Interno se encuentra en fase de Diseño. Algunos Controles básicos están establecidos, pero en general se trata de "impulsos" personales</a:t>
          </a:r>
        </a:p>
      </dsp:txBody>
      <dsp:txXfrm>
        <a:off x="2524216" y="2047195"/>
        <a:ext cx="1546853" cy="1355907"/>
      </dsp:txXfrm>
    </dsp:sp>
    <dsp:sp modelId="{EF679A8C-C175-42FD-9B1D-200D3F60210D}">
      <dsp:nvSpPr>
        <dsp:cNvPr id="0" name=""/>
        <dsp:cNvSpPr/>
      </dsp:nvSpPr>
      <dsp:spPr>
        <a:xfrm>
          <a:off x="3779210" y="1409121"/>
          <a:ext cx="291859" cy="291859"/>
        </a:xfrm>
        <a:prstGeom prst="triangle">
          <a:avLst>
            <a:gd name="adj" fmla="val 100000"/>
          </a:avLst>
        </a:prstGeom>
        <a:solidFill>
          <a:srgbClr val="FFC000"/>
        </a:solidFill>
        <a:ln w="12700" cap="flat" cmpd="sng" algn="ctr">
          <a:solidFill>
            <a:schemeClr val="accent4">
              <a:hueOff val="3118708"/>
              <a:satOff val="-14390"/>
              <a:lumOff val="53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80448F0-8DD4-49AF-9114-BD80DCA51DA6}">
      <dsp:nvSpPr>
        <dsp:cNvPr id="0" name=""/>
        <dsp:cNvSpPr/>
      </dsp:nvSpPr>
      <dsp:spPr>
        <a:xfrm rot="5400000">
          <a:off x="4589748" y="1066676"/>
          <a:ext cx="1029692" cy="1713385"/>
        </a:xfrm>
        <a:prstGeom prst="corner">
          <a:avLst>
            <a:gd name="adj1" fmla="val 16120"/>
            <a:gd name="adj2" fmla="val 16110"/>
          </a:avLst>
        </a:prstGeom>
        <a:solidFill>
          <a:srgbClr val="FFFF00"/>
        </a:solidFill>
        <a:ln w="12700" cap="flat" cmpd="sng" algn="ctr">
          <a:solidFill>
            <a:srgbClr val="FFFF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632D496-211D-4A9B-B147-3D2F61D274A5}">
      <dsp:nvSpPr>
        <dsp:cNvPr id="0" name=""/>
        <dsp:cNvSpPr/>
      </dsp:nvSpPr>
      <dsp:spPr>
        <a:xfrm>
          <a:off x="4417867" y="1578609"/>
          <a:ext cx="1546853" cy="135590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kern="1200"/>
            <a:t>El Sistema de Control Interno está correctamente definido. Los Controles se ejecutan de acuerdo a lo planificado y existe cierta "disciplina" respecto a ellos</a:t>
          </a:r>
        </a:p>
      </dsp:txBody>
      <dsp:txXfrm>
        <a:off x="4417867" y="1578609"/>
        <a:ext cx="1546853" cy="1355907"/>
      </dsp:txXfrm>
    </dsp:sp>
    <dsp:sp modelId="{8C61314C-5653-4F72-82A5-DDE1FAAD35AB}">
      <dsp:nvSpPr>
        <dsp:cNvPr id="0" name=""/>
        <dsp:cNvSpPr/>
      </dsp:nvSpPr>
      <dsp:spPr>
        <a:xfrm>
          <a:off x="5672861" y="940535"/>
          <a:ext cx="291859" cy="291859"/>
        </a:xfrm>
        <a:prstGeom prst="triangle">
          <a:avLst>
            <a:gd name="adj" fmla="val 100000"/>
          </a:avLst>
        </a:prstGeom>
        <a:solidFill>
          <a:srgbClr val="FFFF00"/>
        </a:solidFill>
        <a:ln w="12700" cap="flat" cmpd="sng" algn="ctr">
          <a:solidFill>
            <a:srgbClr val="FFFF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BA3F5FA-C21B-4248-952E-5F29A6080B4F}">
      <dsp:nvSpPr>
        <dsp:cNvPr id="0" name=""/>
        <dsp:cNvSpPr/>
      </dsp:nvSpPr>
      <dsp:spPr>
        <a:xfrm rot="5400000">
          <a:off x="6483399" y="598090"/>
          <a:ext cx="1029692" cy="1713385"/>
        </a:xfrm>
        <a:prstGeom prst="corner">
          <a:avLst>
            <a:gd name="adj1" fmla="val 16120"/>
            <a:gd name="adj2" fmla="val 16110"/>
          </a:avLst>
        </a:prstGeom>
        <a:solidFill>
          <a:srgbClr val="7030A0"/>
        </a:solidFill>
        <a:ln w="12700" cap="flat" cmpd="sng" algn="ctr">
          <a:solidFill>
            <a:srgbClr val="7030A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981C799-5171-4E2C-8B6E-290FB84D38A3}">
      <dsp:nvSpPr>
        <dsp:cNvPr id="0" name=""/>
        <dsp:cNvSpPr/>
      </dsp:nvSpPr>
      <dsp:spPr>
        <a:xfrm>
          <a:off x="6311518" y="1110023"/>
          <a:ext cx="1546853" cy="135590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kern="1200"/>
            <a:t>El Sistema de Control Interno se encuentra desplegado e implementado, y se cuenta con mediciones de los factores de desempeño asociados</a:t>
          </a:r>
        </a:p>
      </dsp:txBody>
      <dsp:txXfrm>
        <a:off x="6311518" y="1110023"/>
        <a:ext cx="1546853" cy="1355907"/>
      </dsp:txXfrm>
    </dsp:sp>
    <dsp:sp modelId="{5664FBDD-461B-4741-993C-5364B807E4DB}">
      <dsp:nvSpPr>
        <dsp:cNvPr id="0" name=""/>
        <dsp:cNvSpPr/>
      </dsp:nvSpPr>
      <dsp:spPr>
        <a:xfrm>
          <a:off x="7566512" y="471949"/>
          <a:ext cx="291859" cy="291859"/>
        </a:xfrm>
        <a:prstGeom prst="triangle">
          <a:avLst>
            <a:gd name="adj" fmla="val 100000"/>
          </a:avLst>
        </a:prstGeom>
        <a:solidFill>
          <a:srgbClr val="7030A0"/>
        </a:solidFill>
        <a:ln w="12700" cap="flat" cmpd="sng" algn="ctr">
          <a:solidFill>
            <a:srgbClr val="7030A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B1DC849-6A5B-4034-93D4-221FC23570B6}">
      <dsp:nvSpPr>
        <dsp:cNvPr id="0" name=""/>
        <dsp:cNvSpPr/>
      </dsp:nvSpPr>
      <dsp:spPr>
        <a:xfrm rot="5400000">
          <a:off x="8377050" y="129505"/>
          <a:ext cx="1029692" cy="1713385"/>
        </a:xfrm>
        <a:prstGeom prst="corner">
          <a:avLst>
            <a:gd name="adj1" fmla="val 16120"/>
            <a:gd name="adj2" fmla="val 16110"/>
          </a:avLst>
        </a:prstGeom>
        <a:solidFill>
          <a:schemeClr val="accent5">
            <a:lumMod val="75000"/>
          </a:schemeClr>
        </a:solidFill>
        <a:ln w="12700" cap="flat" cmpd="sng" algn="ctr">
          <a:solidFill>
            <a:schemeClr val="accent5">
              <a:lumMod val="7500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92EE4E5-0810-4E83-AB47-18EC22894C5F}">
      <dsp:nvSpPr>
        <dsp:cNvPr id="0" name=""/>
        <dsp:cNvSpPr/>
      </dsp:nvSpPr>
      <dsp:spPr>
        <a:xfrm>
          <a:off x="8205169" y="641438"/>
          <a:ext cx="1546853" cy="135590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kern="1200"/>
            <a:t>La organización optimiza continuamente su Sistema de Control Interno, logrando mejoras comprobables en su desempeño</a:t>
          </a:r>
        </a:p>
      </dsp:txBody>
      <dsp:txXfrm>
        <a:off x="8205169" y="641438"/>
        <a:ext cx="1546853" cy="1355907"/>
      </dsp:txXfrm>
    </dsp:sp>
    <dsp:sp modelId="{09EFDAD6-D6F6-4A53-9721-3434611460B5}">
      <dsp:nvSpPr>
        <dsp:cNvPr id="0" name=""/>
        <dsp:cNvSpPr/>
      </dsp:nvSpPr>
      <dsp:spPr>
        <a:xfrm>
          <a:off x="9460163" y="3363"/>
          <a:ext cx="291859" cy="291859"/>
        </a:xfrm>
        <a:prstGeom prst="triangle">
          <a:avLst>
            <a:gd name="adj" fmla="val 100000"/>
          </a:avLst>
        </a:prstGeom>
        <a:solidFill>
          <a:schemeClr val="accent5">
            <a:lumMod val="75000"/>
          </a:schemeClr>
        </a:solidFill>
        <a:ln w="12700" cap="flat" cmpd="sng" algn="ctr">
          <a:solidFill>
            <a:schemeClr val="accent5">
              <a:lumMod val="7500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DFEDE97-A137-4D7A-A674-6BF05F2A3652}">
      <dsp:nvSpPr>
        <dsp:cNvPr id="0" name=""/>
        <dsp:cNvSpPr/>
      </dsp:nvSpPr>
      <dsp:spPr>
        <a:xfrm rot="5400000">
          <a:off x="10270701" y="-339080"/>
          <a:ext cx="1029692" cy="1713385"/>
        </a:xfrm>
        <a:prstGeom prst="corner">
          <a:avLst>
            <a:gd name="adj1" fmla="val 16120"/>
            <a:gd name="adj2" fmla="val 16110"/>
          </a:avLst>
        </a:prstGeom>
        <a:solidFill>
          <a:srgbClr val="33CC33"/>
        </a:solidFill>
        <a:ln w="12700" cap="flat" cmpd="sng" algn="ctr">
          <a:solidFill>
            <a:srgbClr val="62D862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BD00F93-4F1B-4C16-BB3E-4F5A4E36C841}">
      <dsp:nvSpPr>
        <dsp:cNvPr id="0" name=""/>
        <dsp:cNvSpPr/>
      </dsp:nvSpPr>
      <dsp:spPr>
        <a:xfrm>
          <a:off x="10098820" y="172852"/>
          <a:ext cx="1546853" cy="135590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kern="1200"/>
            <a:t>La organización demuestra un nivel de excelencia que la coloca como "Primera en su Clase" para el elemento evaluado</a:t>
          </a:r>
        </a:p>
      </dsp:txBody>
      <dsp:txXfrm>
        <a:off x="10098820" y="172852"/>
        <a:ext cx="1546853" cy="135590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tepUpProcess">
  <dgm:title val=""/>
  <dgm:desc val=""/>
  <dgm:catLst>
    <dgm:cat type="process" pri="1300"/>
  </dgm:catLst>
  <dgm:samp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rootnode">
    <dgm:varLst>
      <dgm:chMax/>
      <dgm:chPref/>
      <dgm:dir/>
      <dgm:animLvl val="lvl"/>
    </dgm:varLst>
    <dgm:choose name="Name0">
      <dgm:if name="Name1" func="var" arg="dir" op="equ" val="norm">
        <dgm:alg type="snake">
          <dgm:param type="grDir" val="bL"/>
          <dgm:param type="flowDir" val="row"/>
          <dgm:param type="off" val="off"/>
          <dgm:param type="bkpt" val="fixed"/>
          <dgm:param type="bkPtFixedVal" val="1"/>
        </dgm:alg>
      </dgm:if>
      <dgm:else name="Name2">
        <dgm:alg type="snake">
          <dgm:param type="grDir" val="bR"/>
          <dgm:param type="flowDir" val="row"/>
          <dgm:param type="off" val="off"/>
          <dgm:param type="bkpt" val="fixed"/>
          <dgm:param type="bkPtFixedVal" val="1"/>
        </dgm:alg>
      </dgm:else>
    </dgm:choose>
    <dgm:shape xmlns:r="http://schemas.openxmlformats.org/officeDocument/2006/relationships" r:blip="">
      <dgm:adjLst/>
    </dgm:shape>
    <dgm:constrLst>
      <dgm:constr type="alignOff" forName="rootnode" val="1"/>
      <dgm:constr type="primFontSz" for="des" ptType="node" op="equ" val="65"/>
      <dgm:constr type="w" for="ch" forName="composite" refType="w"/>
      <dgm:constr type="h" for="ch" forName="composite" refType="h"/>
      <dgm:constr type="sp" refType="h" refFor="ch" refForName="composite" op="equ" fact="-0.765"/>
      <dgm:constr type="w" for="ch" forName="sibTrans" refType="w" fact="0.103"/>
      <dgm:constr type="h" for="ch" forName="sibTrans" refType="h" fact="0.103"/>
    </dgm:constrLst>
    <dgm:forEach name="nodesForEach" axis="ch" ptType="node">
      <dgm:layoutNode name="composite">
        <dgm:alg type="composite">
          <dgm:param type="ar" val="0.861"/>
        </dgm:alg>
        <dgm:shape xmlns:r="http://schemas.openxmlformats.org/officeDocument/2006/relationships" r:blip="">
          <dgm:adjLst/>
        </dgm:shape>
        <dgm:choose name="Name3">
          <dgm:if name="Name4" func="var" arg="dir" op="equ" val="norm">
            <dgm:constrLst>
              <dgm:constr type="l" for="ch" forName="LShape" refType="w" fact="0"/>
              <dgm:constr type="t" for="ch" forName="LShape" refType="h" fact="0.2347"/>
              <dgm:constr type="w" for="ch" forName="LShape" refType="w" fact="0.998"/>
              <dgm:constr type="h" for="ch" forName="LShape" refType="h" fact="0.5164"/>
              <dgm:constr type="r" for="ch" forName="ParentText" refType="w"/>
              <dgm:constr type="t" for="ch" forName="ParentText" refType="h" fact="0.32"/>
              <dgm:constr type="w" for="ch" forName="ParentText" refType="w" fact="0.901"/>
              <dgm:constr type="h" for="ch" forName="ParentText" refType="h" fact="0.68"/>
              <dgm:constr type="l" for="ch" forName="Triangle" refType="w" fact="0.83"/>
              <dgm:constr type="t" for="ch" forName="Triangle" refType="h" fact="0"/>
              <dgm:constr type="w" for="ch" forName="Triangle" refType="w" fact="0.17"/>
              <dgm:constr type="h" for="ch" forName="Triangle" refType="w" refFor="ch" refForName="Triangle"/>
            </dgm:constrLst>
          </dgm:if>
          <dgm:else name="Name5">
            <dgm:constrLst>
              <dgm:constr type="l" for="ch" forName="LShape" refType="w" fact="0.002"/>
              <dgm:constr type="t" for="ch" forName="LShape" refType="h" fact="0.2347"/>
              <dgm:constr type="w" for="ch" forName="LShape" refType="w"/>
              <dgm:constr type="h" for="ch" forName="LShape" refType="h" fact="0.5164"/>
              <dgm:constr type="l" for="ch" forName="ParentText" refType="w" fact="0"/>
              <dgm:constr type="t" for="ch" forName="ParentText" refType="h" fact="0.32"/>
              <dgm:constr type="w" for="ch" forName="ParentText" refType="w" fact="0.902"/>
              <dgm:constr type="h" for="ch" forName="ParentText" refType="h" fact="0.68"/>
              <dgm:constr type="l" for="ch" forName="Triangle" refType="w" fact="0"/>
              <dgm:constr type="t" for="ch" forName="Triangle" refType="h" fact="0"/>
              <dgm:constr type="w" for="ch" forName="Triangle" refType="w" fact="0.17"/>
              <dgm:constr type="h" for="ch" forName="Triangle" refType="w" refFor="ch" refForName="Triangle"/>
            </dgm:constrLst>
          </dgm:else>
        </dgm:choose>
        <dgm:layoutNode name="LShape" styleLbl="alignNode1">
          <dgm:alg type="sp"/>
          <dgm:choose name="Name6">
            <dgm:if name="Name7" func="var" arg="dir" op="equ" val="norm">
              <dgm:shape xmlns:r="http://schemas.openxmlformats.org/officeDocument/2006/relationships" rot="90" type="corner" r:blip="">
                <dgm:adjLst>
                  <dgm:adj idx="1" val="0.1612"/>
                  <dgm:adj idx="2" val="0.1611"/>
                </dgm:adjLst>
              </dgm:shape>
            </dgm:if>
            <dgm:else name="Name8">
              <dgm:shape xmlns:r="http://schemas.openxmlformats.org/officeDocument/2006/relationships" rot="180" type="corner" r:blip="">
                <dgm:adjLst>
                  <dgm:adj idx="1" val="0.1612"/>
                  <dgm:adj idx="2" val="0.1611"/>
                </dgm:adjLst>
              </dgm:shape>
            </dgm:else>
          </dgm:choose>
          <dgm:presOf/>
        </dgm:layoutNode>
        <dgm:layoutNode name="ParentText" styleLbl="revTx">
          <dgm:varLst>
            <dgm:chMax val="0"/>
            <dgm:chPref val="0"/>
            <dgm:bulletEnabled val="1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choose name="Name9">
          <dgm:if name="Name10" axis="followSib" ptType="node" func="cnt" op="gte" val="1">
            <dgm:layoutNode name="Triangle" styleLbl="alignNode1">
              <dgm:alg type="sp"/>
              <dgm:choose name="Name11">
                <dgm:if name="Name12" func="var" arg="dir" op="equ" val="norm">
                  <dgm:shape xmlns:r="http://schemas.openxmlformats.org/officeDocument/2006/relationships" type="triangle" r:blip="">
                    <dgm:adjLst>
                      <dgm:adj idx="1" val="1"/>
                    </dgm:adjLst>
                  </dgm:shape>
                </dgm:if>
                <dgm:else name="Name13">
                  <dgm:shape xmlns:r="http://schemas.openxmlformats.org/officeDocument/2006/relationships" rot="90" type="triangle" r:blip="">
                    <dgm:adjLst>
                      <dgm:adj idx="1" val="1"/>
                    </dgm:adjLst>
                  </dgm:shape>
                </dgm:else>
              </dgm:choose>
              <dgm:presOf/>
            </dgm:layoutNode>
          </dgm:if>
          <dgm:else name="Name14"/>
        </dgm:choose>
      </dgm:layoutNode>
      <dgm:forEach name="sibTransForEach" axis="followSib" ptType="sibTrans" cnt="1">
        <dgm:layoutNode name="sibTrans">
          <dgm:alg type="composite">
            <dgm:param type="ar" val="0.861"/>
          </dgm:alg>
          <dgm:constrLst>
            <dgm:constr type="w" for="ch" forName="space" refType="w"/>
            <dgm:constr type="h" for="ch" forName="space" refType="w"/>
          </dgm:constrLst>
          <dgm:layoutNode name="space" styleLbl="alignNode1">
            <dgm:alg type="sp"/>
            <dgm:shape xmlns:r="http://schemas.openxmlformats.org/officeDocument/2006/relationships" r:blip="">
              <dgm:adjLst/>
            </dgm:shape>
            <dgm:presOf/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15</xdr:row>
      <xdr:rowOff>238125</xdr:rowOff>
    </xdr:from>
    <xdr:to>
      <xdr:col>0</xdr:col>
      <xdr:colOff>12188825</xdr:colOff>
      <xdr:row>16</xdr:row>
      <xdr:rowOff>155575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60F9C59C-8270-43E5-9012-0DD01DDF827D}"/>
            </a:ext>
          </a:extLst>
        </xdr:cNvPr>
        <xdr:cNvGrpSpPr/>
      </xdr:nvGrpSpPr>
      <xdr:grpSpPr>
        <a:xfrm>
          <a:off x="82551" y="4837339"/>
          <a:ext cx="12106274" cy="4924879"/>
          <a:chOff x="161926" y="3857625"/>
          <a:chExt cx="12106274" cy="4918075"/>
        </a:xfrm>
      </xdr:grpSpPr>
      <xdr:grpSp>
        <xdr:nvGrpSpPr>
          <xdr:cNvPr id="9" name="Grupo 8">
            <a:extLst>
              <a:ext uri="{FF2B5EF4-FFF2-40B4-BE49-F238E27FC236}">
                <a16:creationId xmlns:a16="http://schemas.microsoft.com/office/drawing/2014/main" id="{105A21FF-4136-4117-8ED0-F257F2675D78}"/>
              </a:ext>
            </a:extLst>
          </xdr:cNvPr>
          <xdr:cNvGrpSpPr/>
        </xdr:nvGrpSpPr>
        <xdr:grpSpPr>
          <a:xfrm>
            <a:off x="161926" y="4406900"/>
            <a:ext cx="12106274" cy="4368800"/>
            <a:chOff x="161926" y="4124325"/>
            <a:chExt cx="12106274" cy="4371975"/>
          </a:xfrm>
        </xdr:grpSpPr>
        <xdr:graphicFrame macro="">
          <xdr:nvGraphicFramePr>
            <xdr:cNvPr id="2" name="Diagrama 1">
              <a:extLst>
                <a:ext uri="{FF2B5EF4-FFF2-40B4-BE49-F238E27FC236}">
                  <a16:creationId xmlns:a16="http://schemas.microsoft.com/office/drawing/2014/main" id="{04D93453-6B93-45AA-8D5B-C683FCB706F9}"/>
                </a:ext>
              </a:extLst>
            </xdr:cNvPr>
            <xdr:cNvGraphicFramePr/>
          </xdr:nvGraphicFramePr>
          <xdr:xfrm>
            <a:off x="161926" y="4624386"/>
            <a:ext cx="12106274" cy="3871914"/>
          </xdr:xfrm>
          <a:graphic>
            <a:graphicData uri="http://schemas.openxmlformats.org/drawingml/2006/diagram">
              <dgm:relIds xmlns:dgm="http://schemas.openxmlformats.org/drawingml/2006/diagram" xmlns:r="http://schemas.openxmlformats.org/officeDocument/2006/relationships" r:dm="rId1" r:lo="rId2" r:qs="rId3" r:cs="rId4"/>
            </a:graphicData>
          </a:graphic>
        </xdr:graphicFrame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F0FAB5C-8071-4C4D-93E3-E9BF28C33130}"/>
                </a:ext>
              </a:extLst>
            </xdr:cNvPr>
            <xdr:cNvSpPr txBox="1"/>
          </xdr:nvSpPr>
          <xdr:spPr>
            <a:xfrm>
              <a:off x="647700" y="6457950"/>
              <a:ext cx="1409700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AR" sz="1800" b="1"/>
                <a:t>DEFICIENTE</a:t>
              </a:r>
            </a:p>
          </xdr:txBody>
        </xdr:sp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B1A159E8-1D98-4489-9CFA-99D76224AB5E}"/>
                </a:ext>
              </a:extLst>
            </xdr:cNvPr>
            <xdr:cNvSpPr txBox="1"/>
          </xdr:nvSpPr>
          <xdr:spPr>
            <a:xfrm>
              <a:off x="2533650" y="5991225"/>
              <a:ext cx="1409700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AR" sz="1800" b="1"/>
                <a:t>INICIAL</a:t>
              </a:r>
            </a:p>
          </xdr:txBody>
        </xdr:sp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77C9DABF-7752-4BCA-888B-E3C1693B50A6}"/>
                </a:ext>
              </a:extLst>
            </xdr:cNvPr>
            <xdr:cNvSpPr txBox="1"/>
          </xdr:nvSpPr>
          <xdr:spPr>
            <a:xfrm>
              <a:off x="4419600" y="5524500"/>
              <a:ext cx="1409700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AR" sz="1800" b="1"/>
                <a:t>DISEÑADO</a:t>
              </a:r>
            </a:p>
          </xdr:txBody>
        </xdr: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C2C8C89-70AE-4EF6-92F9-7558FBA6C660}"/>
                </a:ext>
              </a:extLst>
            </xdr:cNvPr>
            <xdr:cNvSpPr txBox="1"/>
          </xdr:nvSpPr>
          <xdr:spPr>
            <a:xfrm>
              <a:off x="10106025" y="4124325"/>
              <a:ext cx="1409700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AR" sz="1800" b="1"/>
                <a:t>EXCELENCIA</a:t>
              </a: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986FCA8-F4A6-40B4-B968-F67FF67A7D29}"/>
                </a:ext>
              </a:extLst>
            </xdr:cNvPr>
            <xdr:cNvSpPr txBox="1"/>
          </xdr:nvSpPr>
          <xdr:spPr>
            <a:xfrm>
              <a:off x="8210549" y="4591050"/>
              <a:ext cx="1495425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AR" sz="1800" b="1"/>
                <a:t>OPTIMIZADO</a:t>
              </a: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A503B89-EB09-48ED-A815-BDAB90E6D6B8}"/>
                </a:ext>
              </a:extLst>
            </xdr:cNvPr>
            <xdr:cNvSpPr txBox="1"/>
          </xdr:nvSpPr>
          <xdr:spPr>
            <a:xfrm>
              <a:off x="6315075" y="5057775"/>
              <a:ext cx="1504950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AR" sz="1800" b="1"/>
                <a:t>GESTIONADO</a:t>
              </a:r>
            </a:p>
          </xdr:txBody>
        </xdr:sp>
      </xdr:grpSp>
      <xdr:sp macro="" textlink="">
        <xdr:nvSpPr>
          <xdr:cNvPr id="10" name="Diagrama de flujo: entrada manual 9">
            <a:extLst>
              <a:ext uri="{FF2B5EF4-FFF2-40B4-BE49-F238E27FC236}">
                <a16:creationId xmlns:a16="http://schemas.microsoft.com/office/drawing/2014/main" id="{88CC7048-341D-40DC-A64D-221844C25152}"/>
              </a:ext>
            </a:extLst>
          </xdr:cNvPr>
          <xdr:cNvSpPr/>
        </xdr:nvSpPr>
        <xdr:spPr>
          <a:xfrm>
            <a:off x="638175" y="6340475"/>
            <a:ext cx="548640" cy="419100"/>
          </a:xfrm>
          <a:prstGeom prst="flowChartManualInput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Diagrama de flujo: entrada manual 10">
            <a:extLst>
              <a:ext uri="{FF2B5EF4-FFF2-40B4-BE49-F238E27FC236}">
                <a16:creationId xmlns:a16="http://schemas.microsoft.com/office/drawing/2014/main" id="{F8E6B13B-CBF3-4C00-AFB6-2BE7B0023419}"/>
              </a:ext>
            </a:extLst>
          </xdr:cNvPr>
          <xdr:cNvSpPr/>
        </xdr:nvSpPr>
        <xdr:spPr>
          <a:xfrm>
            <a:off x="1214438" y="6207125"/>
            <a:ext cx="548640" cy="552450"/>
          </a:xfrm>
          <a:prstGeom prst="flowChartManualInput">
            <a:avLst/>
          </a:prstGeom>
          <a:solidFill>
            <a:srgbClr val="FD6349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12" name="Diagrama de flujo: entrada manual 11">
            <a:extLst>
              <a:ext uri="{FF2B5EF4-FFF2-40B4-BE49-F238E27FC236}">
                <a16:creationId xmlns:a16="http://schemas.microsoft.com/office/drawing/2014/main" id="{B1F99769-91CA-4A1C-84E7-920F38AE0CAF}"/>
              </a:ext>
            </a:extLst>
          </xdr:cNvPr>
          <xdr:cNvSpPr/>
        </xdr:nvSpPr>
        <xdr:spPr>
          <a:xfrm>
            <a:off x="1790700" y="6054725"/>
            <a:ext cx="548640" cy="704850"/>
          </a:xfrm>
          <a:prstGeom prst="flowChartManualInput">
            <a:avLst/>
          </a:prstGeom>
          <a:solidFill>
            <a:srgbClr val="FE8F8C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13" name="Diagrama de flujo: entrada manual 12">
            <a:extLst>
              <a:ext uri="{FF2B5EF4-FFF2-40B4-BE49-F238E27FC236}">
                <a16:creationId xmlns:a16="http://schemas.microsoft.com/office/drawing/2014/main" id="{A2A1BC2F-D326-4EB8-B0CC-C8764D3D5F2E}"/>
              </a:ext>
            </a:extLst>
          </xdr:cNvPr>
          <xdr:cNvSpPr/>
        </xdr:nvSpPr>
        <xdr:spPr>
          <a:xfrm>
            <a:off x="2533650" y="5883275"/>
            <a:ext cx="548640" cy="419100"/>
          </a:xfrm>
          <a:prstGeom prst="flowChartManualInput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Diagrama de flujo: entrada manual 13">
            <a:extLst>
              <a:ext uri="{FF2B5EF4-FFF2-40B4-BE49-F238E27FC236}">
                <a16:creationId xmlns:a16="http://schemas.microsoft.com/office/drawing/2014/main" id="{C43C043F-CA62-4DBB-8039-AD4128C02AAC}"/>
              </a:ext>
            </a:extLst>
          </xdr:cNvPr>
          <xdr:cNvSpPr/>
        </xdr:nvSpPr>
        <xdr:spPr>
          <a:xfrm>
            <a:off x="3109913" y="5759450"/>
            <a:ext cx="548640" cy="542925"/>
          </a:xfrm>
          <a:prstGeom prst="flowChartManualInput">
            <a:avLst/>
          </a:prstGeom>
          <a:solidFill>
            <a:srgbClr val="FFD83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15" name="Diagrama de flujo: entrada manual 14">
            <a:extLst>
              <a:ext uri="{FF2B5EF4-FFF2-40B4-BE49-F238E27FC236}">
                <a16:creationId xmlns:a16="http://schemas.microsoft.com/office/drawing/2014/main" id="{02B5545F-A8D3-4039-BD9A-14993543CC32}"/>
              </a:ext>
            </a:extLst>
          </xdr:cNvPr>
          <xdr:cNvSpPr/>
        </xdr:nvSpPr>
        <xdr:spPr>
          <a:xfrm>
            <a:off x="3686175" y="5616575"/>
            <a:ext cx="548640" cy="685800"/>
          </a:xfrm>
          <a:prstGeom prst="flowChartManualInput">
            <a:avLst/>
          </a:prstGeom>
          <a:solidFill>
            <a:srgbClr val="FFE575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16" name="Diagrama de flujo: entrada manual 15">
            <a:extLst>
              <a:ext uri="{FF2B5EF4-FFF2-40B4-BE49-F238E27FC236}">
                <a16:creationId xmlns:a16="http://schemas.microsoft.com/office/drawing/2014/main" id="{62F51390-E4E4-4448-BE7A-8E1FB575D27A}"/>
              </a:ext>
            </a:extLst>
          </xdr:cNvPr>
          <xdr:cNvSpPr/>
        </xdr:nvSpPr>
        <xdr:spPr>
          <a:xfrm>
            <a:off x="4410075" y="5435600"/>
            <a:ext cx="548640" cy="400050"/>
          </a:xfrm>
          <a:prstGeom prst="flowChartManualInput">
            <a:avLst/>
          </a:prstGeom>
          <a:solidFill>
            <a:srgbClr val="FFFF00"/>
          </a:solidFill>
          <a:ln>
            <a:solidFill>
              <a:srgbClr val="7030A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Diagrama de flujo: entrada manual 16">
            <a:extLst>
              <a:ext uri="{FF2B5EF4-FFF2-40B4-BE49-F238E27FC236}">
                <a16:creationId xmlns:a16="http://schemas.microsoft.com/office/drawing/2014/main" id="{08CD8741-DD32-43B2-9F34-D8C06F11F079}"/>
              </a:ext>
            </a:extLst>
          </xdr:cNvPr>
          <xdr:cNvSpPr/>
        </xdr:nvSpPr>
        <xdr:spPr>
          <a:xfrm>
            <a:off x="4986338" y="5302250"/>
            <a:ext cx="548640" cy="533400"/>
          </a:xfrm>
          <a:prstGeom prst="flowChartManualInput">
            <a:avLst/>
          </a:prstGeom>
          <a:solidFill>
            <a:srgbClr val="FFFF7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18" name="Diagrama de flujo: entrada manual 17">
            <a:extLst>
              <a:ext uri="{FF2B5EF4-FFF2-40B4-BE49-F238E27FC236}">
                <a16:creationId xmlns:a16="http://schemas.microsoft.com/office/drawing/2014/main" id="{EC6028F0-BC4C-471F-B599-5A80FA81D1D6}"/>
              </a:ext>
            </a:extLst>
          </xdr:cNvPr>
          <xdr:cNvSpPr/>
        </xdr:nvSpPr>
        <xdr:spPr>
          <a:xfrm>
            <a:off x="5562600" y="5159375"/>
            <a:ext cx="548640" cy="676275"/>
          </a:xfrm>
          <a:prstGeom prst="flowChartManualInput">
            <a:avLst/>
          </a:prstGeom>
          <a:solidFill>
            <a:srgbClr val="FFFFA7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19" name="Diagrama de flujo: entrada manual 18">
            <a:extLst>
              <a:ext uri="{FF2B5EF4-FFF2-40B4-BE49-F238E27FC236}">
                <a16:creationId xmlns:a16="http://schemas.microsoft.com/office/drawing/2014/main" id="{0A597D4F-E7B5-460D-A349-C285669AEE94}"/>
              </a:ext>
            </a:extLst>
          </xdr:cNvPr>
          <xdr:cNvSpPr/>
        </xdr:nvSpPr>
        <xdr:spPr>
          <a:xfrm>
            <a:off x="6315075" y="4987925"/>
            <a:ext cx="548640" cy="381000"/>
          </a:xfrm>
          <a:prstGeom prst="flowChartManualInput">
            <a:avLst/>
          </a:prstGeom>
          <a:solidFill>
            <a:srgbClr val="7030A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Diagrama de flujo: entrada manual 19">
            <a:extLst>
              <a:ext uri="{FF2B5EF4-FFF2-40B4-BE49-F238E27FC236}">
                <a16:creationId xmlns:a16="http://schemas.microsoft.com/office/drawing/2014/main" id="{30B49A2E-9F97-4D89-AEF5-4D9E3CA7405F}"/>
              </a:ext>
            </a:extLst>
          </xdr:cNvPr>
          <xdr:cNvSpPr/>
        </xdr:nvSpPr>
        <xdr:spPr>
          <a:xfrm>
            <a:off x="6891338" y="4845050"/>
            <a:ext cx="548640" cy="523875"/>
          </a:xfrm>
          <a:prstGeom prst="flowChartManualInput">
            <a:avLst/>
          </a:prstGeom>
          <a:solidFill>
            <a:srgbClr val="A66BD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21" name="Diagrama de flujo: entrada manual 20">
            <a:extLst>
              <a:ext uri="{FF2B5EF4-FFF2-40B4-BE49-F238E27FC236}">
                <a16:creationId xmlns:a16="http://schemas.microsoft.com/office/drawing/2014/main" id="{0737B0D1-C639-4F24-A3D5-04B057F7F4D9}"/>
              </a:ext>
            </a:extLst>
          </xdr:cNvPr>
          <xdr:cNvSpPr/>
        </xdr:nvSpPr>
        <xdr:spPr>
          <a:xfrm>
            <a:off x="7467600" y="4702175"/>
            <a:ext cx="548640" cy="666750"/>
          </a:xfrm>
          <a:prstGeom prst="flowChartManualInput">
            <a:avLst/>
          </a:prstGeom>
          <a:solidFill>
            <a:srgbClr val="D6BBEB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22" name="Diagrama de flujo: entrada manual 21">
            <a:extLst>
              <a:ext uri="{FF2B5EF4-FFF2-40B4-BE49-F238E27FC236}">
                <a16:creationId xmlns:a16="http://schemas.microsoft.com/office/drawing/2014/main" id="{2E0E9D20-9805-4699-870E-F9F7346F9DF8}"/>
              </a:ext>
            </a:extLst>
          </xdr:cNvPr>
          <xdr:cNvSpPr/>
        </xdr:nvSpPr>
        <xdr:spPr>
          <a:xfrm>
            <a:off x="8201025" y="4511675"/>
            <a:ext cx="548640" cy="381000"/>
          </a:xfrm>
          <a:prstGeom prst="flowChartManualInpu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Diagrama de flujo: entrada manual 22">
            <a:extLst>
              <a:ext uri="{FF2B5EF4-FFF2-40B4-BE49-F238E27FC236}">
                <a16:creationId xmlns:a16="http://schemas.microsoft.com/office/drawing/2014/main" id="{44E88264-6AA5-492B-B786-45685B3D07C5}"/>
              </a:ext>
            </a:extLst>
          </xdr:cNvPr>
          <xdr:cNvSpPr/>
        </xdr:nvSpPr>
        <xdr:spPr>
          <a:xfrm>
            <a:off x="8777288" y="4397375"/>
            <a:ext cx="548640" cy="495300"/>
          </a:xfrm>
          <a:prstGeom prst="flowChartManualInput">
            <a:avLst/>
          </a:prstGeom>
          <a:solidFill>
            <a:srgbClr val="537DC9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24" name="Diagrama de flujo: entrada manual 23">
            <a:extLst>
              <a:ext uri="{FF2B5EF4-FFF2-40B4-BE49-F238E27FC236}">
                <a16:creationId xmlns:a16="http://schemas.microsoft.com/office/drawing/2014/main" id="{4FC77054-939A-47D6-BDDB-F31AA3E1E520}"/>
              </a:ext>
            </a:extLst>
          </xdr:cNvPr>
          <xdr:cNvSpPr/>
        </xdr:nvSpPr>
        <xdr:spPr>
          <a:xfrm>
            <a:off x="9353550" y="4232275"/>
            <a:ext cx="548640" cy="660400"/>
          </a:xfrm>
          <a:prstGeom prst="flowChartManualInput">
            <a:avLst/>
          </a:prstGeom>
          <a:solidFill>
            <a:srgbClr val="AABFE4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28" name="CuadroTexto 27">
            <a:extLst>
              <a:ext uri="{FF2B5EF4-FFF2-40B4-BE49-F238E27FC236}">
                <a16:creationId xmlns:a16="http://schemas.microsoft.com/office/drawing/2014/main" id="{FD5B33FF-7FD4-4C1B-AC14-B865D3A9E6AE}"/>
              </a:ext>
            </a:extLst>
          </xdr:cNvPr>
          <xdr:cNvSpPr txBox="1"/>
        </xdr:nvSpPr>
        <xdr:spPr>
          <a:xfrm>
            <a:off x="752475" y="648335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-E</a:t>
            </a:r>
          </a:p>
        </xdr:txBody>
      </xdr:sp>
      <xdr:sp macro="" textlink="">
        <xdr:nvSpPr>
          <xdr:cNvPr id="29" name="CuadroTexto 28">
            <a:extLst>
              <a:ext uri="{FF2B5EF4-FFF2-40B4-BE49-F238E27FC236}">
                <a16:creationId xmlns:a16="http://schemas.microsoft.com/office/drawing/2014/main" id="{EC8FB497-9D6E-4736-9DB7-BDCB0EF87AD7}"/>
              </a:ext>
            </a:extLst>
          </xdr:cNvPr>
          <xdr:cNvSpPr txBox="1"/>
        </xdr:nvSpPr>
        <xdr:spPr>
          <a:xfrm>
            <a:off x="1362075" y="648335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E</a:t>
            </a:r>
          </a:p>
        </xdr:txBody>
      </xdr:sp>
      <xdr:sp macro="" textlink="">
        <xdr:nvSpPr>
          <xdr:cNvPr id="30" name="CuadroTexto 29">
            <a:extLst>
              <a:ext uri="{FF2B5EF4-FFF2-40B4-BE49-F238E27FC236}">
                <a16:creationId xmlns:a16="http://schemas.microsoft.com/office/drawing/2014/main" id="{61385419-423E-45A4-ABC4-398082676C48}"/>
              </a:ext>
            </a:extLst>
          </xdr:cNvPr>
          <xdr:cNvSpPr txBox="1"/>
        </xdr:nvSpPr>
        <xdr:spPr>
          <a:xfrm>
            <a:off x="1905000" y="648335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EE</a:t>
            </a:r>
          </a:p>
        </xdr:txBody>
      </xdr:sp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76FF60E9-0656-4239-945D-3E9E7D4C206B}"/>
              </a:ext>
            </a:extLst>
          </xdr:cNvPr>
          <xdr:cNvSpPr txBox="1"/>
        </xdr:nvSpPr>
        <xdr:spPr>
          <a:xfrm>
            <a:off x="2657475" y="600710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-D</a:t>
            </a:r>
          </a:p>
        </xdr:txBody>
      </xdr:sp>
      <xdr:sp macro="" textlink="">
        <xdr:nvSpPr>
          <xdr:cNvPr id="32" name="CuadroTexto 31">
            <a:extLst>
              <a:ext uri="{FF2B5EF4-FFF2-40B4-BE49-F238E27FC236}">
                <a16:creationId xmlns:a16="http://schemas.microsoft.com/office/drawing/2014/main" id="{744F89B6-C3F6-4670-9FE1-C1B70D4C6BF5}"/>
              </a:ext>
            </a:extLst>
          </xdr:cNvPr>
          <xdr:cNvSpPr txBox="1"/>
        </xdr:nvSpPr>
        <xdr:spPr>
          <a:xfrm>
            <a:off x="3267075" y="600710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D</a:t>
            </a:r>
          </a:p>
        </xdr:txBody>
      </xdr:sp>
      <xdr:sp macro="" textlink="">
        <xdr:nvSpPr>
          <xdr:cNvPr id="33" name="CuadroTexto 32">
            <a:extLst>
              <a:ext uri="{FF2B5EF4-FFF2-40B4-BE49-F238E27FC236}">
                <a16:creationId xmlns:a16="http://schemas.microsoft.com/office/drawing/2014/main" id="{027E63B8-45BF-4B68-9CA5-49DB910D93C7}"/>
              </a:ext>
            </a:extLst>
          </xdr:cNvPr>
          <xdr:cNvSpPr txBox="1"/>
        </xdr:nvSpPr>
        <xdr:spPr>
          <a:xfrm>
            <a:off x="3810000" y="6007100"/>
            <a:ext cx="4381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DD</a:t>
            </a:r>
          </a:p>
        </xdr:txBody>
      </xdr:sp>
      <xdr:sp macro="" textlink="">
        <xdr:nvSpPr>
          <xdr:cNvPr id="34" name="CuadroTexto 33">
            <a:extLst>
              <a:ext uri="{FF2B5EF4-FFF2-40B4-BE49-F238E27FC236}">
                <a16:creationId xmlns:a16="http://schemas.microsoft.com/office/drawing/2014/main" id="{B44E1E9E-D6C2-4975-80A8-F8BFEFA56A3F}"/>
              </a:ext>
            </a:extLst>
          </xdr:cNvPr>
          <xdr:cNvSpPr txBox="1"/>
        </xdr:nvSpPr>
        <xdr:spPr>
          <a:xfrm>
            <a:off x="4505325" y="554990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-C</a:t>
            </a:r>
          </a:p>
        </xdr:txBody>
      </xdr:sp>
      <xdr:sp macro="" textlink="">
        <xdr:nvSpPr>
          <xdr:cNvPr id="35" name="CuadroTexto 34">
            <a:extLst>
              <a:ext uri="{FF2B5EF4-FFF2-40B4-BE49-F238E27FC236}">
                <a16:creationId xmlns:a16="http://schemas.microsoft.com/office/drawing/2014/main" id="{B94CF610-E8A5-46D6-934E-AFC0D7DC12B0}"/>
              </a:ext>
            </a:extLst>
          </xdr:cNvPr>
          <xdr:cNvSpPr txBox="1"/>
        </xdr:nvSpPr>
        <xdr:spPr>
          <a:xfrm>
            <a:off x="5114925" y="554990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C</a:t>
            </a:r>
          </a:p>
        </xdr:txBody>
      </xdr:sp>
      <xdr:sp macro="" textlink="">
        <xdr:nvSpPr>
          <xdr:cNvPr id="36" name="CuadroTexto 35">
            <a:extLst>
              <a:ext uri="{FF2B5EF4-FFF2-40B4-BE49-F238E27FC236}">
                <a16:creationId xmlns:a16="http://schemas.microsoft.com/office/drawing/2014/main" id="{7BFDF700-F634-4784-BD1E-E303895F8AC6}"/>
              </a:ext>
            </a:extLst>
          </xdr:cNvPr>
          <xdr:cNvSpPr txBox="1"/>
        </xdr:nvSpPr>
        <xdr:spPr>
          <a:xfrm>
            <a:off x="5657850" y="5549900"/>
            <a:ext cx="4381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CC</a:t>
            </a:r>
          </a:p>
        </xdr:txBody>
      </xdr:sp>
      <xdr:sp macro="" textlink="">
        <xdr:nvSpPr>
          <xdr:cNvPr id="37" name="CuadroTexto 36">
            <a:extLst>
              <a:ext uri="{FF2B5EF4-FFF2-40B4-BE49-F238E27FC236}">
                <a16:creationId xmlns:a16="http://schemas.microsoft.com/office/drawing/2014/main" id="{EA518312-67A6-4B45-BCB2-286802C51E53}"/>
              </a:ext>
            </a:extLst>
          </xdr:cNvPr>
          <xdr:cNvSpPr txBox="1"/>
        </xdr:nvSpPr>
        <xdr:spPr>
          <a:xfrm>
            <a:off x="6419850" y="509270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-B</a:t>
            </a:r>
          </a:p>
        </xdr:txBody>
      </xdr:sp>
      <xdr:sp macro="" textlink="">
        <xdr:nvSpPr>
          <xdr:cNvPr id="38" name="CuadroTexto 37">
            <a:extLst>
              <a:ext uri="{FF2B5EF4-FFF2-40B4-BE49-F238E27FC236}">
                <a16:creationId xmlns:a16="http://schemas.microsoft.com/office/drawing/2014/main" id="{4DBA3CA3-0AA9-4940-9A91-0E0AAF79EE85}"/>
              </a:ext>
            </a:extLst>
          </xdr:cNvPr>
          <xdr:cNvSpPr txBox="1"/>
        </xdr:nvSpPr>
        <xdr:spPr>
          <a:xfrm>
            <a:off x="7029450" y="5092700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B</a:t>
            </a:r>
          </a:p>
        </xdr:txBody>
      </xdr:sp>
      <xdr:sp macro="" textlink="">
        <xdr:nvSpPr>
          <xdr:cNvPr id="39" name="CuadroTexto 38">
            <a:extLst>
              <a:ext uri="{FF2B5EF4-FFF2-40B4-BE49-F238E27FC236}">
                <a16:creationId xmlns:a16="http://schemas.microsoft.com/office/drawing/2014/main" id="{113A6140-0733-4E5A-8690-57F9406F9456}"/>
              </a:ext>
            </a:extLst>
          </xdr:cNvPr>
          <xdr:cNvSpPr txBox="1"/>
        </xdr:nvSpPr>
        <xdr:spPr>
          <a:xfrm>
            <a:off x="7572375" y="5092700"/>
            <a:ext cx="4381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BB</a:t>
            </a:r>
          </a:p>
        </xdr:txBody>
      </xdr:sp>
      <xdr:sp macro="" textlink="">
        <xdr:nvSpPr>
          <xdr:cNvPr id="40" name="CuadroTexto 39">
            <a:extLst>
              <a:ext uri="{FF2B5EF4-FFF2-40B4-BE49-F238E27FC236}">
                <a16:creationId xmlns:a16="http://schemas.microsoft.com/office/drawing/2014/main" id="{64E8809C-63F9-4592-901F-B4924DAAC4DE}"/>
              </a:ext>
            </a:extLst>
          </xdr:cNvPr>
          <xdr:cNvSpPr txBox="1"/>
        </xdr:nvSpPr>
        <xdr:spPr>
          <a:xfrm>
            <a:off x="8305800" y="4606925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-A</a:t>
            </a:r>
          </a:p>
        </xdr:txBody>
      </xdr:sp>
      <xdr:sp macro="" textlink="">
        <xdr:nvSpPr>
          <xdr:cNvPr id="41" name="CuadroTexto 40">
            <a:extLst>
              <a:ext uri="{FF2B5EF4-FFF2-40B4-BE49-F238E27FC236}">
                <a16:creationId xmlns:a16="http://schemas.microsoft.com/office/drawing/2014/main" id="{8803D792-135F-48A6-80D4-206701263A65}"/>
              </a:ext>
            </a:extLst>
          </xdr:cNvPr>
          <xdr:cNvSpPr txBox="1"/>
        </xdr:nvSpPr>
        <xdr:spPr>
          <a:xfrm>
            <a:off x="8915400" y="4606925"/>
            <a:ext cx="3333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A</a:t>
            </a:r>
          </a:p>
        </xdr:txBody>
      </xdr:sp>
      <xdr:sp macro="" textlink="">
        <xdr:nvSpPr>
          <xdr:cNvPr id="42" name="CuadroTexto 41">
            <a:extLst>
              <a:ext uri="{FF2B5EF4-FFF2-40B4-BE49-F238E27FC236}">
                <a16:creationId xmlns:a16="http://schemas.microsoft.com/office/drawing/2014/main" id="{A6D60C70-E92A-4C12-9E15-755B8DA4D36E}"/>
              </a:ext>
            </a:extLst>
          </xdr:cNvPr>
          <xdr:cNvSpPr txBox="1"/>
        </xdr:nvSpPr>
        <xdr:spPr>
          <a:xfrm>
            <a:off x="9458325" y="4606925"/>
            <a:ext cx="4381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AA</a:t>
            </a:r>
          </a:p>
        </xdr:txBody>
      </xdr:sp>
      <xdr:sp macro="" textlink="">
        <xdr:nvSpPr>
          <xdr:cNvPr id="43" name="Diagrama de flujo: entrada manual 5">
            <a:extLst>
              <a:ext uri="{FF2B5EF4-FFF2-40B4-BE49-F238E27FC236}">
                <a16:creationId xmlns:a16="http://schemas.microsoft.com/office/drawing/2014/main" id="{3D9B1FAC-A797-41D8-8D36-29B1648471C4}"/>
              </a:ext>
            </a:extLst>
          </xdr:cNvPr>
          <xdr:cNvSpPr/>
        </xdr:nvSpPr>
        <xdr:spPr>
          <a:xfrm>
            <a:off x="10096501" y="3857625"/>
            <a:ext cx="1717592" cy="549274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4836 h 12836"/>
              <a:gd name="connsiteX1" fmla="*/ 9921 w 10000"/>
              <a:gd name="connsiteY1" fmla="*/ 0 h 12836"/>
              <a:gd name="connsiteX2" fmla="*/ 10000 w 10000"/>
              <a:gd name="connsiteY2" fmla="*/ 12836 h 12836"/>
              <a:gd name="connsiteX3" fmla="*/ 0 w 10000"/>
              <a:gd name="connsiteY3" fmla="*/ 12836 h 12836"/>
              <a:gd name="connsiteX4" fmla="*/ 0 w 10000"/>
              <a:gd name="connsiteY4" fmla="*/ 4836 h 12836"/>
              <a:gd name="connsiteX0" fmla="*/ 0 w 10000"/>
              <a:gd name="connsiteY0" fmla="*/ 8120 h 12836"/>
              <a:gd name="connsiteX1" fmla="*/ 9921 w 10000"/>
              <a:gd name="connsiteY1" fmla="*/ 0 h 12836"/>
              <a:gd name="connsiteX2" fmla="*/ 10000 w 10000"/>
              <a:gd name="connsiteY2" fmla="*/ 12836 h 12836"/>
              <a:gd name="connsiteX3" fmla="*/ 0 w 10000"/>
              <a:gd name="connsiteY3" fmla="*/ 12836 h 12836"/>
              <a:gd name="connsiteX4" fmla="*/ 0 w 10000"/>
              <a:gd name="connsiteY4" fmla="*/ 8120 h 12836"/>
              <a:gd name="connsiteX0" fmla="*/ 0 w 10000"/>
              <a:gd name="connsiteY0" fmla="*/ 5135 h 9851"/>
              <a:gd name="connsiteX1" fmla="*/ 9847 w 10000"/>
              <a:gd name="connsiteY1" fmla="*/ 0 h 9851"/>
              <a:gd name="connsiteX2" fmla="*/ 10000 w 10000"/>
              <a:gd name="connsiteY2" fmla="*/ 9851 h 9851"/>
              <a:gd name="connsiteX3" fmla="*/ 0 w 10000"/>
              <a:gd name="connsiteY3" fmla="*/ 9851 h 9851"/>
              <a:gd name="connsiteX4" fmla="*/ 0 w 10000"/>
              <a:gd name="connsiteY4" fmla="*/ 5135 h 9851"/>
              <a:gd name="connsiteX0" fmla="*/ 0 w 10000"/>
              <a:gd name="connsiteY0" fmla="*/ 4607 h 9394"/>
              <a:gd name="connsiteX1" fmla="*/ 9959 w 10000"/>
              <a:gd name="connsiteY1" fmla="*/ 0 h 9394"/>
              <a:gd name="connsiteX2" fmla="*/ 10000 w 10000"/>
              <a:gd name="connsiteY2" fmla="*/ 9394 h 9394"/>
              <a:gd name="connsiteX3" fmla="*/ 0 w 10000"/>
              <a:gd name="connsiteY3" fmla="*/ 9394 h 9394"/>
              <a:gd name="connsiteX4" fmla="*/ 0 w 10000"/>
              <a:gd name="connsiteY4" fmla="*/ 4607 h 9394"/>
              <a:gd name="connsiteX0" fmla="*/ 0 w 10074"/>
              <a:gd name="connsiteY0" fmla="*/ 5388 h 10484"/>
              <a:gd name="connsiteX1" fmla="*/ 10071 w 10074"/>
              <a:gd name="connsiteY1" fmla="*/ 0 h 10484"/>
              <a:gd name="connsiteX2" fmla="*/ 10000 w 10074"/>
              <a:gd name="connsiteY2" fmla="*/ 10484 h 10484"/>
              <a:gd name="connsiteX3" fmla="*/ 0 w 10074"/>
              <a:gd name="connsiteY3" fmla="*/ 10484 h 10484"/>
              <a:gd name="connsiteX4" fmla="*/ 0 w 10074"/>
              <a:gd name="connsiteY4" fmla="*/ 5388 h 10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74" h="10484">
                <a:moveTo>
                  <a:pt x="0" y="5388"/>
                </a:moveTo>
                <a:cubicBezTo>
                  <a:pt x="3282" y="3538"/>
                  <a:pt x="6789" y="1850"/>
                  <a:pt x="10071" y="0"/>
                </a:cubicBezTo>
                <a:cubicBezTo>
                  <a:pt x="10097" y="4624"/>
                  <a:pt x="9974" y="5860"/>
                  <a:pt x="10000" y="10484"/>
                </a:cubicBezTo>
                <a:lnTo>
                  <a:pt x="0" y="10484"/>
                </a:lnTo>
                <a:lnTo>
                  <a:pt x="0" y="5388"/>
                </a:lnTo>
                <a:close/>
              </a:path>
            </a:pathLst>
          </a:custGeom>
          <a:solidFill>
            <a:srgbClr val="33CC3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AR"/>
          </a:p>
        </xdr:txBody>
      </xdr:sp>
      <xdr:sp macro="" textlink="">
        <xdr:nvSpPr>
          <xdr:cNvPr id="48" name="CuadroTexto 47">
            <a:extLst>
              <a:ext uri="{FF2B5EF4-FFF2-40B4-BE49-F238E27FC236}">
                <a16:creationId xmlns:a16="http://schemas.microsoft.com/office/drawing/2014/main" id="{10C77AA1-3A45-4D36-876A-3984AF672BB6}"/>
              </a:ext>
            </a:extLst>
          </xdr:cNvPr>
          <xdr:cNvSpPr txBox="1"/>
        </xdr:nvSpPr>
        <xdr:spPr>
          <a:xfrm>
            <a:off x="10810875" y="4117975"/>
            <a:ext cx="571500" cy="307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200" b="1"/>
              <a:t>AAA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16"/>
  <sheetViews>
    <sheetView view="pageBreakPreview" topLeftCell="A37" zoomScale="70" zoomScaleNormal="100" zoomScaleSheetLayoutView="70" workbookViewId="0">
      <selection activeCell="A16" sqref="A16"/>
    </sheetView>
  </sheetViews>
  <sheetFormatPr baseColWidth="10" defaultRowHeight="15" x14ac:dyDescent="0.25"/>
  <cols>
    <col min="1" max="1" width="187" style="2" customWidth="1"/>
    <col min="2" max="16384" width="11.42578125" style="2"/>
  </cols>
  <sheetData>
    <row r="1" spans="1:1" ht="26.25" x14ac:dyDescent="0.25">
      <c r="A1" s="132" t="s">
        <v>270</v>
      </c>
    </row>
    <row r="3" spans="1:1" ht="42" x14ac:dyDescent="0.25">
      <c r="A3" s="133" t="s">
        <v>296</v>
      </c>
    </row>
    <row r="4" spans="1:1" ht="15" customHeight="1" x14ac:dyDescent="0.25"/>
    <row r="5" spans="1:1" ht="49.5" customHeight="1" x14ac:dyDescent="0.25">
      <c r="A5" s="133" t="s">
        <v>271</v>
      </c>
    </row>
    <row r="7" spans="1:1" ht="21" x14ac:dyDescent="0.25">
      <c r="A7" s="131" t="s">
        <v>297</v>
      </c>
    </row>
    <row r="9" spans="1:1" ht="42" x14ac:dyDescent="0.25">
      <c r="A9" s="133" t="s">
        <v>272</v>
      </c>
    </row>
    <row r="11" spans="1:1" ht="21" x14ac:dyDescent="0.25">
      <c r="A11" s="134" t="s">
        <v>273</v>
      </c>
    </row>
    <row r="12" spans="1:1" ht="21" x14ac:dyDescent="0.25">
      <c r="A12" s="133" t="s">
        <v>298</v>
      </c>
    </row>
    <row r="13" spans="1:1" ht="21" x14ac:dyDescent="0.25">
      <c r="A13" s="133" t="s">
        <v>274</v>
      </c>
    </row>
    <row r="14" spans="1:1" ht="21" x14ac:dyDescent="0.25">
      <c r="A14" s="133" t="s">
        <v>299</v>
      </c>
    </row>
    <row r="15" spans="1:1" ht="20.25" customHeight="1" x14ac:dyDescent="0.25">
      <c r="A15" s="135"/>
    </row>
    <row r="16" spans="1:1" ht="393.75" customHeight="1" x14ac:dyDescent="0.25">
      <c r="A16" s="136"/>
    </row>
  </sheetData>
  <pageMargins left="1.1811023622047245" right="0.39370078740157483" top="0.78740157480314965" bottom="1.9685039370078741" header="0" footer="0"/>
  <pageSetup paperSize="5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"/>
  <sheetViews>
    <sheetView view="pageBreakPreview" zoomScaleNormal="110" zoomScaleSheetLayoutView="100" workbookViewId="0">
      <selection activeCell="B11" sqref="B11"/>
    </sheetView>
  </sheetViews>
  <sheetFormatPr baseColWidth="10" defaultRowHeight="15" x14ac:dyDescent="0.25"/>
  <cols>
    <col min="1" max="1" width="5.28515625" style="25" customWidth="1"/>
    <col min="2" max="2" width="141.7109375" style="24" customWidth="1"/>
  </cols>
  <sheetData>
    <row r="1" spans="1:2" ht="30.75" customHeight="1" thickBot="1" x14ac:dyDescent="0.3">
      <c r="A1" s="150" t="s">
        <v>55</v>
      </c>
      <c r="B1" s="151"/>
    </row>
    <row r="2" spans="1:2" ht="15.75" thickBot="1" x14ac:dyDescent="0.3"/>
    <row r="3" spans="1:2" ht="29.25" customHeight="1" thickBot="1" x14ac:dyDescent="0.3">
      <c r="A3" s="29" t="s">
        <v>54</v>
      </c>
      <c r="B3" s="73" t="s">
        <v>269</v>
      </c>
    </row>
    <row r="4" spans="1:2" s="1" customFormat="1" ht="27" customHeight="1" x14ac:dyDescent="0.25">
      <c r="A4" s="110">
        <v>1</v>
      </c>
      <c r="B4" s="26" t="s">
        <v>300</v>
      </c>
    </row>
    <row r="5" spans="1:2" s="1" customFormat="1" ht="69" customHeight="1" x14ac:dyDescent="0.25">
      <c r="A5" s="111">
        <v>2</v>
      </c>
      <c r="B5" s="27" t="s">
        <v>301</v>
      </c>
    </row>
    <row r="6" spans="1:2" s="1" customFormat="1" ht="43.5" customHeight="1" x14ac:dyDescent="0.25">
      <c r="A6" s="111">
        <v>3</v>
      </c>
      <c r="B6" s="27" t="s">
        <v>302</v>
      </c>
    </row>
    <row r="7" spans="1:2" s="1" customFormat="1" ht="42" customHeight="1" thickBot="1" x14ac:dyDescent="0.3">
      <c r="A7" s="112">
        <v>4</v>
      </c>
      <c r="B7" s="28" t="s">
        <v>303</v>
      </c>
    </row>
    <row r="8" spans="1:2" ht="9.75" customHeight="1" thickBot="1" x14ac:dyDescent="0.3"/>
    <row r="9" spans="1:2" ht="63" customHeight="1" thickBot="1" x14ac:dyDescent="0.3">
      <c r="A9" s="148"/>
      <c r="B9" s="149"/>
    </row>
  </sheetData>
  <mergeCells count="2">
    <mergeCell ref="A9:B9"/>
    <mergeCell ref="A1:B1"/>
  </mergeCells>
  <pageMargins left="1.1811023622047245" right="0.39370078740157483" top="0.78740157480314965" bottom="0.78740157480314965" header="0" footer="0"/>
  <pageSetup paperSize="5" scale="8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view="pageBreakPreview" topLeftCell="A7" zoomScaleNormal="120" zoomScaleSheetLayoutView="100" workbookViewId="0">
      <selection activeCell="C12" sqref="C12"/>
    </sheetView>
  </sheetViews>
  <sheetFormatPr baseColWidth="10" defaultColWidth="11" defaultRowHeight="15" x14ac:dyDescent="0.25"/>
  <cols>
    <col min="1" max="2" width="7.140625" style="2" customWidth="1"/>
    <col min="3" max="3" width="63" style="2" customWidth="1"/>
    <col min="4" max="4" width="16.5703125" style="2" customWidth="1"/>
    <col min="5" max="5" width="5.7109375" style="2" customWidth="1"/>
    <col min="6" max="6" width="11" style="2"/>
    <col min="7" max="7" width="64.5703125" style="2" customWidth="1"/>
    <col min="8" max="8" width="11" style="2"/>
    <col min="9" max="10" width="11" style="21"/>
    <col min="11" max="16384" width="11" style="2"/>
  </cols>
  <sheetData>
    <row r="1" spans="1:10" ht="35.25" customHeight="1" thickBot="1" x14ac:dyDescent="0.3">
      <c r="A1" s="157" t="s">
        <v>295</v>
      </c>
      <c r="B1" s="158"/>
      <c r="C1" s="158"/>
      <c r="D1" s="158"/>
      <c r="E1" s="158"/>
      <c r="F1" s="158"/>
      <c r="G1" s="158"/>
      <c r="H1" s="158"/>
      <c r="I1" s="158"/>
      <c r="J1" s="159"/>
    </row>
    <row r="2" spans="1:10" ht="9" customHeight="1" thickBot="1" x14ac:dyDescent="0.3"/>
    <row r="3" spans="1:10" ht="29.25" customHeight="1" thickBot="1" x14ac:dyDescent="0.3">
      <c r="A3" s="152" t="s">
        <v>51</v>
      </c>
      <c r="B3" s="153"/>
      <c r="C3" s="153"/>
      <c r="D3" s="154"/>
      <c r="F3" s="152" t="s">
        <v>52</v>
      </c>
      <c r="G3" s="154"/>
      <c r="I3" s="38" t="s">
        <v>76</v>
      </c>
      <c r="J3" s="38" t="s">
        <v>77</v>
      </c>
    </row>
    <row r="4" spans="1:10" ht="33.75" customHeight="1" thickBot="1" x14ac:dyDescent="0.3">
      <c r="A4" s="155" t="s">
        <v>27</v>
      </c>
      <c r="B4" s="156"/>
      <c r="C4" s="20" t="s">
        <v>10</v>
      </c>
      <c r="D4" s="20" t="s">
        <v>53</v>
      </c>
      <c r="F4" s="23" t="s">
        <v>27</v>
      </c>
      <c r="G4" s="23" t="s">
        <v>28</v>
      </c>
      <c r="I4" s="39">
        <v>0</v>
      </c>
      <c r="J4" s="39" t="s">
        <v>75</v>
      </c>
    </row>
    <row r="5" spans="1:10" s="3" customFormat="1" ht="48" customHeight="1" x14ac:dyDescent="0.25">
      <c r="A5" s="119">
        <v>0</v>
      </c>
      <c r="B5" s="120">
        <v>0.99</v>
      </c>
      <c r="C5" s="30" t="s">
        <v>13</v>
      </c>
      <c r="D5" s="113" t="s">
        <v>11</v>
      </c>
      <c r="F5" s="33" t="s">
        <v>24</v>
      </c>
      <c r="G5" s="36" t="s">
        <v>21</v>
      </c>
      <c r="I5" s="40">
        <v>0.4</v>
      </c>
      <c r="J5" s="40" t="s">
        <v>74</v>
      </c>
    </row>
    <row r="6" spans="1:10" ht="48.75" customHeight="1" x14ac:dyDescent="0.25">
      <c r="A6" s="121">
        <v>1</v>
      </c>
      <c r="B6" s="122">
        <v>1.99</v>
      </c>
      <c r="C6" s="31" t="s">
        <v>14</v>
      </c>
      <c r="D6" s="114" t="s">
        <v>20</v>
      </c>
      <c r="F6" s="34" t="s">
        <v>25</v>
      </c>
      <c r="G6" s="36" t="s">
        <v>23</v>
      </c>
      <c r="I6" s="40">
        <v>0.7</v>
      </c>
      <c r="J6" s="40" t="s">
        <v>73</v>
      </c>
    </row>
    <row r="7" spans="1:10" ht="48" customHeight="1" thickBot="1" x14ac:dyDescent="0.3">
      <c r="A7" s="123">
        <v>2</v>
      </c>
      <c r="B7" s="124">
        <v>2.99</v>
      </c>
      <c r="C7" s="31" t="s">
        <v>15</v>
      </c>
      <c r="D7" s="115" t="s">
        <v>19</v>
      </c>
      <c r="F7" s="35" t="s">
        <v>26</v>
      </c>
      <c r="G7" s="37" t="s">
        <v>22</v>
      </c>
      <c r="I7" s="40">
        <v>1</v>
      </c>
      <c r="J7" s="40" t="s">
        <v>72</v>
      </c>
    </row>
    <row r="8" spans="1:10" ht="49.5" customHeight="1" x14ac:dyDescent="0.25">
      <c r="A8" s="125">
        <v>3</v>
      </c>
      <c r="B8" s="126">
        <v>3.99</v>
      </c>
      <c r="C8" s="31" t="s">
        <v>16</v>
      </c>
      <c r="D8" s="116" t="s">
        <v>18</v>
      </c>
      <c r="I8" s="40">
        <v>1.4</v>
      </c>
      <c r="J8" s="40" t="s">
        <v>71</v>
      </c>
    </row>
    <row r="9" spans="1:10" ht="38.25" customHeight="1" x14ac:dyDescent="0.25">
      <c r="A9" s="127">
        <v>4</v>
      </c>
      <c r="B9" s="128">
        <v>4.99</v>
      </c>
      <c r="C9" s="31" t="s">
        <v>12</v>
      </c>
      <c r="D9" s="117" t="s">
        <v>17</v>
      </c>
      <c r="I9" s="40">
        <v>1.7</v>
      </c>
      <c r="J9" s="40" t="s">
        <v>70</v>
      </c>
    </row>
    <row r="10" spans="1:10" ht="42.75" customHeight="1" thickBot="1" x14ac:dyDescent="0.3">
      <c r="A10" s="129">
        <v>5</v>
      </c>
      <c r="B10" s="130">
        <v>5</v>
      </c>
      <c r="C10" s="32" t="s">
        <v>40</v>
      </c>
      <c r="D10" s="118" t="s">
        <v>41</v>
      </c>
      <c r="I10" s="40">
        <v>2</v>
      </c>
      <c r="J10" s="40" t="s">
        <v>69</v>
      </c>
    </row>
    <row r="11" spans="1:10" ht="45.75" customHeight="1" x14ac:dyDescent="0.25">
      <c r="C11" s="4"/>
      <c r="I11" s="40">
        <v>2.4</v>
      </c>
      <c r="J11" s="40" t="s">
        <v>68</v>
      </c>
    </row>
    <row r="12" spans="1:10" ht="45.75" customHeight="1" x14ac:dyDescent="0.25">
      <c r="I12" s="40">
        <v>2.7</v>
      </c>
      <c r="J12" s="40" t="s">
        <v>67</v>
      </c>
    </row>
    <row r="13" spans="1:10" ht="45.75" customHeight="1" x14ac:dyDescent="0.25">
      <c r="I13" s="40">
        <v>3</v>
      </c>
      <c r="J13" s="40" t="s">
        <v>66</v>
      </c>
    </row>
    <row r="14" spans="1:10" ht="45.75" customHeight="1" x14ac:dyDescent="0.25">
      <c r="I14" s="40">
        <v>3.4</v>
      </c>
      <c r="J14" s="40" t="s">
        <v>64</v>
      </c>
    </row>
    <row r="15" spans="1:10" ht="45.75" customHeight="1" x14ac:dyDescent="0.25">
      <c r="I15" s="40">
        <v>3.7</v>
      </c>
      <c r="J15" s="40" t="s">
        <v>65</v>
      </c>
    </row>
    <row r="16" spans="1:10" ht="45.75" customHeight="1" x14ac:dyDescent="0.25">
      <c r="I16" s="40">
        <v>4</v>
      </c>
      <c r="J16" s="40" t="s">
        <v>63</v>
      </c>
    </row>
    <row r="17" spans="9:10" ht="45.75" customHeight="1" x14ac:dyDescent="0.25">
      <c r="I17" s="40">
        <v>4.4000000000000004</v>
      </c>
      <c r="J17" s="40" t="s">
        <v>62</v>
      </c>
    </row>
    <row r="18" spans="9:10" ht="45.75" customHeight="1" x14ac:dyDescent="0.25">
      <c r="I18" s="40">
        <v>4.7</v>
      </c>
      <c r="J18" s="40" t="s">
        <v>60</v>
      </c>
    </row>
    <row r="19" spans="9:10" ht="45.75" customHeight="1" thickBot="1" x14ac:dyDescent="0.3">
      <c r="I19" s="41">
        <v>5</v>
      </c>
      <c r="J19" s="41" t="s">
        <v>61</v>
      </c>
    </row>
  </sheetData>
  <mergeCells count="4">
    <mergeCell ref="A3:D3"/>
    <mergeCell ref="F3:G3"/>
    <mergeCell ref="A4:B4"/>
    <mergeCell ref="A1:J1"/>
  </mergeCells>
  <pageMargins left="1.1811023622047245" right="0.39370078740157483" top="0.78740157480314965" bottom="1.1811023622047245" header="0" footer="0"/>
  <pageSetup paperSize="5" scale="64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E34"/>
  <sheetViews>
    <sheetView tabSelected="1" view="pageBreakPreview" zoomScaleNormal="90" zoomScaleSheetLayoutView="100" workbookViewId="0">
      <selection activeCell="C26" sqref="C26"/>
    </sheetView>
  </sheetViews>
  <sheetFormatPr baseColWidth="10" defaultColWidth="11" defaultRowHeight="15" x14ac:dyDescent="0.25"/>
  <cols>
    <col min="1" max="1" width="20.5703125" style="2" customWidth="1"/>
    <col min="2" max="2" width="35.5703125" style="3" customWidth="1"/>
    <col min="3" max="3" width="35.5703125" style="2" customWidth="1"/>
    <col min="4" max="4" width="3.28515625" style="2" customWidth="1"/>
    <col min="5" max="5" width="4" style="2" customWidth="1"/>
    <col min="6" max="6" width="3.85546875" style="2" customWidth="1"/>
    <col min="7" max="7" width="3.5703125" style="2" customWidth="1"/>
    <col min="8" max="8" width="4.42578125" style="2" customWidth="1"/>
    <col min="9" max="9" width="3.42578125" style="2" customWidth="1"/>
    <col min="10" max="10" width="3.7109375" style="2" customWidth="1"/>
    <col min="11" max="12" width="4.140625" style="2" customWidth="1"/>
    <col min="13" max="13" width="4.5703125" style="2" customWidth="1"/>
    <col min="14" max="14" width="4" style="2" customWidth="1"/>
    <col min="15" max="15" width="4.28515625" style="2" customWidth="1"/>
    <col min="16" max="16" width="4.85546875" style="2" customWidth="1"/>
    <col min="17" max="17" width="5.42578125" style="2" customWidth="1"/>
    <col min="18" max="18" width="3.7109375" style="2" customWidth="1"/>
    <col min="19" max="19" width="13.7109375" style="2" customWidth="1"/>
    <col min="20" max="20" width="3.28515625" style="2" customWidth="1"/>
    <col min="21" max="21" width="35.7109375" style="2" customWidth="1"/>
    <col min="22" max="16384" width="11" style="2"/>
  </cols>
  <sheetData>
    <row r="1" spans="1:31" ht="15.75" thickBot="1" x14ac:dyDescent="0.3">
      <c r="A1" s="21"/>
      <c r="AE1" s="5" t="s">
        <v>29</v>
      </c>
    </row>
    <row r="2" spans="1:31" s="21" customFormat="1" ht="30.75" customHeight="1" thickBot="1" x14ac:dyDescent="0.3">
      <c r="A2" s="20" t="s">
        <v>6</v>
      </c>
      <c r="B2" s="160" t="s">
        <v>78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  <c r="U2" s="163"/>
      <c r="AE2" s="22" t="s">
        <v>30</v>
      </c>
    </row>
    <row r="3" spans="1:31" s="22" customFormat="1" x14ac:dyDescent="0.25">
      <c r="A3" s="164" t="s">
        <v>0</v>
      </c>
      <c r="B3" s="166" t="s">
        <v>1</v>
      </c>
      <c r="C3" s="168" t="s">
        <v>174</v>
      </c>
      <c r="D3" s="170" t="s">
        <v>35</v>
      </c>
      <c r="E3" s="171"/>
      <c r="F3" s="172"/>
      <c r="G3" s="173" t="s">
        <v>36</v>
      </c>
      <c r="H3" s="174"/>
      <c r="I3" s="175"/>
      <c r="J3" s="176" t="s">
        <v>37</v>
      </c>
      <c r="K3" s="177"/>
      <c r="L3" s="178"/>
      <c r="M3" s="179" t="s">
        <v>38</v>
      </c>
      <c r="N3" s="180"/>
      <c r="O3" s="181"/>
      <c r="P3" s="182" t="s">
        <v>39</v>
      </c>
      <c r="Q3" s="183"/>
      <c r="R3" s="184"/>
      <c r="S3" s="185" t="s">
        <v>42</v>
      </c>
      <c r="T3" s="191" t="s">
        <v>107</v>
      </c>
      <c r="U3" s="168" t="s">
        <v>5</v>
      </c>
      <c r="AE3" s="22" t="s">
        <v>31</v>
      </c>
    </row>
    <row r="4" spans="1:31" s="22" customFormat="1" ht="15.75" thickBot="1" x14ac:dyDescent="0.3">
      <c r="A4" s="165"/>
      <c r="B4" s="167"/>
      <c r="C4" s="169"/>
      <c r="D4" s="42" t="s">
        <v>2</v>
      </c>
      <c r="E4" s="43" t="s">
        <v>3</v>
      </c>
      <c r="F4" s="44" t="s">
        <v>4</v>
      </c>
      <c r="G4" s="45" t="s">
        <v>2</v>
      </c>
      <c r="H4" s="46" t="s">
        <v>3</v>
      </c>
      <c r="I4" s="47" t="s">
        <v>4</v>
      </c>
      <c r="J4" s="48" t="s">
        <v>2</v>
      </c>
      <c r="K4" s="49" t="s">
        <v>3</v>
      </c>
      <c r="L4" s="50" t="s">
        <v>4</v>
      </c>
      <c r="M4" s="51" t="s">
        <v>2</v>
      </c>
      <c r="N4" s="52" t="s">
        <v>3</v>
      </c>
      <c r="O4" s="53" t="s">
        <v>4</v>
      </c>
      <c r="P4" s="54" t="s">
        <v>2</v>
      </c>
      <c r="Q4" s="55" t="s">
        <v>3</v>
      </c>
      <c r="R4" s="56" t="s">
        <v>4</v>
      </c>
      <c r="S4" s="186"/>
      <c r="T4" s="192"/>
      <c r="U4" s="169"/>
    </row>
    <row r="5" spans="1:31" ht="220.5" customHeight="1" thickBot="1" x14ac:dyDescent="0.3">
      <c r="A5" s="193" t="s">
        <v>79</v>
      </c>
      <c r="B5" s="58" t="s">
        <v>86</v>
      </c>
      <c r="C5" s="66" t="s">
        <v>87</v>
      </c>
      <c r="D5" s="67"/>
      <c r="E5" s="57"/>
      <c r="F5" s="68"/>
      <c r="G5" s="67"/>
      <c r="H5" s="57"/>
      <c r="I5" s="68"/>
      <c r="J5" s="67"/>
      <c r="K5" s="57"/>
      <c r="L5" s="68"/>
      <c r="M5" s="67"/>
      <c r="N5" s="57"/>
      <c r="O5" s="68"/>
      <c r="P5" s="67"/>
      <c r="Q5" s="57"/>
      <c r="R5" s="68"/>
      <c r="S5" s="69"/>
      <c r="T5" s="72">
        <f>COUNTA(D5:S5)</f>
        <v>0</v>
      </c>
      <c r="U5" s="66"/>
    </row>
    <row r="6" spans="1:31" ht="62.25" customHeight="1" thickBot="1" x14ac:dyDescent="0.3">
      <c r="A6" s="194"/>
      <c r="B6" s="59" t="s">
        <v>80</v>
      </c>
      <c r="C6" s="6" t="s">
        <v>88</v>
      </c>
      <c r="D6" s="8"/>
      <c r="E6" s="9"/>
      <c r="F6" s="10"/>
      <c r="G6" s="8"/>
      <c r="H6" s="9"/>
      <c r="I6" s="10"/>
      <c r="J6" s="8"/>
      <c r="K6" s="9"/>
      <c r="L6" s="10"/>
      <c r="M6" s="8"/>
      <c r="N6" s="9"/>
      <c r="O6" s="10"/>
      <c r="P6" s="8"/>
      <c r="Q6" s="9"/>
      <c r="R6" s="10"/>
      <c r="S6" s="11"/>
      <c r="T6" s="72">
        <f t="shared" ref="T6:T29" si="0">COUNTA(D6:S6)</f>
        <v>0</v>
      </c>
      <c r="U6" s="6"/>
    </row>
    <row r="7" spans="1:31" ht="84" customHeight="1" thickBot="1" x14ac:dyDescent="0.3">
      <c r="A7" s="194"/>
      <c r="B7" s="59" t="s">
        <v>81</v>
      </c>
      <c r="C7" s="6" t="s">
        <v>89</v>
      </c>
      <c r="D7" s="8"/>
      <c r="E7" s="9"/>
      <c r="F7" s="10"/>
      <c r="G7" s="8"/>
      <c r="H7" s="9"/>
      <c r="I7" s="10"/>
      <c r="J7" s="8"/>
      <c r="K7" s="9"/>
      <c r="L7" s="10"/>
      <c r="M7" s="8"/>
      <c r="N7" s="9"/>
      <c r="O7" s="10"/>
      <c r="P7" s="8"/>
      <c r="Q7" s="9"/>
      <c r="R7" s="10"/>
      <c r="S7" s="11"/>
      <c r="T7" s="72">
        <f t="shared" si="0"/>
        <v>0</v>
      </c>
      <c r="U7" s="6"/>
    </row>
    <row r="8" spans="1:31" ht="60" customHeight="1" thickBot="1" x14ac:dyDescent="0.3">
      <c r="A8" s="194"/>
      <c r="B8" s="59" t="s">
        <v>108</v>
      </c>
      <c r="C8" s="6" t="s">
        <v>90</v>
      </c>
      <c r="D8" s="8"/>
      <c r="E8" s="9"/>
      <c r="F8" s="10"/>
      <c r="G8" s="8"/>
      <c r="H8" s="9"/>
      <c r="I8" s="10"/>
      <c r="J8" s="8"/>
      <c r="K8" s="9"/>
      <c r="L8" s="10"/>
      <c r="M8" s="8"/>
      <c r="N8" s="9"/>
      <c r="O8" s="10"/>
      <c r="P8" s="8"/>
      <c r="Q8" s="9"/>
      <c r="R8" s="10"/>
      <c r="S8" s="11"/>
      <c r="T8" s="72">
        <f t="shared" si="0"/>
        <v>0</v>
      </c>
      <c r="U8" s="6"/>
    </row>
    <row r="9" spans="1:31" ht="139.5" customHeight="1" thickBot="1" x14ac:dyDescent="0.3">
      <c r="A9" s="194"/>
      <c r="B9" s="59" t="s">
        <v>82</v>
      </c>
      <c r="C9" s="6" t="s">
        <v>91</v>
      </c>
      <c r="D9" s="8"/>
      <c r="E9" s="9"/>
      <c r="F9" s="10"/>
      <c r="G9" s="8"/>
      <c r="H9" s="9"/>
      <c r="I9" s="10"/>
      <c r="J9" s="8"/>
      <c r="K9" s="9"/>
      <c r="L9" s="10"/>
      <c r="M9" s="8"/>
      <c r="N9" s="9"/>
      <c r="O9" s="10"/>
      <c r="P9" s="8"/>
      <c r="Q9" s="9"/>
      <c r="R9" s="10"/>
      <c r="S9" s="11"/>
      <c r="T9" s="72">
        <f t="shared" si="0"/>
        <v>0</v>
      </c>
      <c r="U9" s="6"/>
    </row>
    <row r="10" spans="1:31" ht="222" customHeight="1" thickBot="1" x14ac:dyDescent="0.3">
      <c r="A10" s="194"/>
      <c r="B10" s="59" t="s">
        <v>83</v>
      </c>
      <c r="C10" s="6" t="s">
        <v>87</v>
      </c>
      <c r="D10" s="8"/>
      <c r="E10" s="9"/>
      <c r="F10" s="10"/>
      <c r="G10" s="8"/>
      <c r="H10" s="9"/>
      <c r="I10" s="10"/>
      <c r="J10" s="8"/>
      <c r="K10" s="9"/>
      <c r="L10" s="10"/>
      <c r="M10" s="8"/>
      <c r="N10" s="9"/>
      <c r="O10" s="10"/>
      <c r="P10" s="8"/>
      <c r="Q10" s="9"/>
      <c r="R10" s="10"/>
      <c r="S10" s="11"/>
      <c r="T10" s="72">
        <f t="shared" si="0"/>
        <v>0</v>
      </c>
      <c r="U10" s="6"/>
    </row>
    <row r="11" spans="1:31" ht="186" customHeight="1" thickBot="1" x14ac:dyDescent="0.3">
      <c r="A11" s="194"/>
      <c r="B11" s="59" t="s">
        <v>84</v>
      </c>
      <c r="C11" s="6" t="s">
        <v>92</v>
      </c>
      <c r="D11" s="8"/>
      <c r="E11" s="9"/>
      <c r="F11" s="10"/>
      <c r="G11" s="8"/>
      <c r="H11" s="9"/>
      <c r="I11" s="10"/>
      <c r="J11" s="8"/>
      <c r="K11" s="9"/>
      <c r="L11" s="10"/>
      <c r="M11" s="8"/>
      <c r="N11" s="9"/>
      <c r="O11" s="10"/>
      <c r="P11" s="8"/>
      <c r="Q11" s="9"/>
      <c r="R11" s="10"/>
      <c r="S11" s="11"/>
      <c r="T11" s="72">
        <f t="shared" si="0"/>
        <v>0</v>
      </c>
      <c r="U11" s="6"/>
    </row>
    <row r="12" spans="1:31" ht="62.25" customHeight="1" thickBot="1" x14ac:dyDescent="0.3">
      <c r="A12" s="195"/>
      <c r="B12" s="60" t="s">
        <v>85</v>
      </c>
      <c r="C12" s="12" t="s">
        <v>93</v>
      </c>
      <c r="D12" s="14"/>
      <c r="E12" s="15"/>
      <c r="F12" s="16"/>
      <c r="G12" s="14"/>
      <c r="H12" s="15"/>
      <c r="I12" s="16"/>
      <c r="J12" s="14"/>
      <c r="K12" s="15"/>
      <c r="L12" s="16"/>
      <c r="M12" s="14"/>
      <c r="N12" s="15"/>
      <c r="O12" s="16"/>
      <c r="P12" s="14"/>
      <c r="Q12" s="15"/>
      <c r="R12" s="16"/>
      <c r="S12" s="17"/>
      <c r="T12" s="72">
        <f t="shared" si="0"/>
        <v>0</v>
      </c>
      <c r="U12" s="12"/>
    </row>
    <row r="13" spans="1:31" ht="101.25" customHeight="1" thickBot="1" x14ac:dyDescent="0.3">
      <c r="A13" s="193" t="s">
        <v>111</v>
      </c>
      <c r="B13" s="61" t="s">
        <v>286</v>
      </c>
      <c r="C13" s="66" t="s">
        <v>94</v>
      </c>
      <c r="D13" s="67"/>
      <c r="E13" s="57"/>
      <c r="F13" s="68"/>
      <c r="G13" s="67"/>
      <c r="H13" s="57"/>
      <c r="I13" s="68"/>
      <c r="J13" s="67"/>
      <c r="K13" s="57"/>
      <c r="L13" s="68"/>
      <c r="M13" s="67"/>
      <c r="N13" s="57"/>
      <c r="O13" s="68"/>
      <c r="P13" s="67"/>
      <c r="Q13" s="57"/>
      <c r="R13" s="68"/>
      <c r="S13" s="69"/>
      <c r="T13" s="72">
        <f t="shared" si="0"/>
        <v>0</v>
      </c>
      <c r="U13" s="66"/>
    </row>
    <row r="14" spans="1:31" ht="176.25" customHeight="1" thickBot="1" x14ac:dyDescent="0.3">
      <c r="A14" s="194"/>
      <c r="B14" s="62" t="s">
        <v>109</v>
      </c>
      <c r="C14" s="36" t="s">
        <v>95</v>
      </c>
      <c r="D14" s="8"/>
      <c r="E14" s="9"/>
      <c r="F14" s="10"/>
      <c r="G14" s="8"/>
      <c r="H14" s="9"/>
      <c r="I14" s="10"/>
      <c r="J14" s="8"/>
      <c r="K14" s="9"/>
      <c r="L14" s="10"/>
      <c r="M14" s="8"/>
      <c r="N14" s="9"/>
      <c r="O14" s="10"/>
      <c r="P14" s="8"/>
      <c r="Q14" s="9"/>
      <c r="R14" s="10"/>
      <c r="S14" s="11"/>
      <c r="T14" s="72">
        <f t="shared" si="0"/>
        <v>0</v>
      </c>
      <c r="U14" s="6"/>
    </row>
    <row r="15" spans="1:31" ht="199.5" customHeight="1" thickBot="1" x14ac:dyDescent="0.3">
      <c r="A15" s="195"/>
      <c r="B15" s="63" t="s">
        <v>110</v>
      </c>
      <c r="C15" s="12" t="s">
        <v>104</v>
      </c>
      <c r="D15" s="14"/>
      <c r="E15" s="15"/>
      <c r="F15" s="16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6"/>
      <c r="S15" s="17"/>
      <c r="T15" s="72">
        <f t="shared" si="0"/>
        <v>0</v>
      </c>
      <c r="U15" s="12"/>
    </row>
    <row r="16" spans="1:31" ht="329.25" customHeight="1" thickBot="1" x14ac:dyDescent="0.3">
      <c r="A16" s="193" t="s">
        <v>96</v>
      </c>
      <c r="B16" s="64" t="s">
        <v>276</v>
      </c>
      <c r="C16" s="66" t="s">
        <v>98</v>
      </c>
      <c r="D16" s="67"/>
      <c r="E16" s="57"/>
      <c r="F16" s="68"/>
      <c r="G16" s="67"/>
      <c r="H16" s="57"/>
      <c r="I16" s="68"/>
      <c r="J16" s="67"/>
      <c r="K16" s="57"/>
      <c r="L16" s="68"/>
      <c r="M16" s="67"/>
      <c r="N16" s="57"/>
      <c r="O16" s="68"/>
      <c r="P16" s="67"/>
      <c r="Q16" s="57"/>
      <c r="R16" s="68"/>
      <c r="S16" s="69"/>
      <c r="T16" s="72">
        <f t="shared" si="0"/>
        <v>0</v>
      </c>
      <c r="U16" s="66"/>
    </row>
    <row r="17" spans="1:21" ht="139.5" customHeight="1" thickBot="1" x14ac:dyDescent="0.3">
      <c r="A17" s="194"/>
      <c r="B17" s="65" t="s">
        <v>275</v>
      </c>
      <c r="C17" s="6" t="s">
        <v>100</v>
      </c>
      <c r="D17" s="8"/>
      <c r="E17" s="9"/>
      <c r="F17" s="10"/>
      <c r="G17" s="8"/>
      <c r="H17" s="9"/>
      <c r="I17" s="10"/>
      <c r="J17" s="8"/>
      <c r="K17" s="9"/>
      <c r="L17" s="10"/>
      <c r="M17" s="8"/>
      <c r="N17" s="9"/>
      <c r="O17" s="10"/>
      <c r="P17" s="8"/>
      <c r="Q17" s="9"/>
      <c r="R17" s="10"/>
      <c r="S17" s="11"/>
      <c r="T17" s="72">
        <f t="shared" si="0"/>
        <v>0</v>
      </c>
      <c r="U17" s="6"/>
    </row>
    <row r="18" spans="1:21" ht="99.75" customHeight="1" thickBot="1" x14ac:dyDescent="0.3">
      <c r="A18" s="194"/>
      <c r="B18" s="65" t="s">
        <v>112</v>
      </c>
      <c r="C18" s="6" t="s">
        <v>99</v>
      </c>
      <c r="D18" s="8"/>
      <c r="E18" s="9"/>
      <c r="F18" s="10"/>
      <c r="G18" s="8"/>
      <c r="H18" s="9"/>
      <c r="I18" s="10"/>
      <c r="J18" s="8"/>
      <c r="K18" s="9"/>
      <c r="L18" s="10"/>
      <c r="M18" s="8"/>
      <c r="N18" s="9"/>
      <c r="O18" s="10"/>
      <c r="P18" s="8"/>
      <c r="Q18" s="9"/>
      <c r="R18" s="10"/>
      <c r="S18" s="11"/>
      <c r="T18" s="72">
        <f t="shared" si="0"/>
        <v>0</v>
      </c>
      <c r="U18" s="6"/>
    </row>
    <row r="19" spans="1:21" ht="124.5" customHeight="1" thickBot="1" x14ac:dyDescent="0.3">
      <c r="A19" s="194"/>
      <c r="B19" s="65" t="s">
        <v>113</v>
      </c>
      <c r="C19" s="6" t="s">
        <v>287</v>
      </c>
      <c r="D19" s="8"/>
      <c r="E19" s="9"/>
      <c r="F19" s="10"/>
      <c r="G19" s="8"/>
      <c r="H19" s="9"/>
      <c r="I19" s="10"/>
      <c r="J19" s="8"/>
      <c r="K19" s="9"/>
      <c r="L19" s="10"/>
      <c r="M19" s="8"/>
      <c r="N19" s="9"/>
      <c r="O19" s="10"/>
      <c r="P19" s="8"/>
      <c r="Q19" s="9"/>
      <c r="R19" s="10"/>
      <c r="S19" s="11"/>
      <c r="T19" s="72">
        <f t="shared" si="0"/>
        <v>0</v>
      </c>
      <c r="U19" s="6"/>
    </row>
    <row r="20" spans="1:21" ht="93.75" customHeight="1" thickBot="1" x14ac:dyDescent="0.3">
      <c r="A20" s="194"/>
      <c r="B20" s="65" t="s">
        <v>97</v>
      </c>
      <c r="C20" s="6" t="s">
        <v>288</v>
      </c>
      <c r="D20" s="8"/>
      <c r="E20" s="9"/>
      <c r="F20" s="10"/>
      <c r="G20" s="8"/>
      <c r="H20" s="9"/>
      <c r="I20" s="10"/>
      <c r="J20" s="8"/>
      <c r="K20" s="9"/>
      <c r="L20" s="10"/>
      <c r="M20" s="8"/>
      <c r="N20" s="9"/>
      <c r="O20" s="10"/>
      <c r="P20" s="8"/>
      <c r="Q20" s="9"/>
      <c r="R20" s="10"/>
      <c r="S20" s="11"/>
      <c r="T20" s="72">
        <f t="shared" si="0"/>
        <v>0</v>
      </c>
      <c r="U20" s="6"/>
    </row>
    <row r="21" spans="1:21" ht="197.25" customHeight="1" thickBot="1" x14ac:dyDescent="0.3">
      <c r="A21" s="195"/>
      <c r="B21" s="63" t="s">
        <v>114</v>
      </c>
      <c r="C21" s="12" t="s">
        <v>304</v>
      </c>
      <c r="D21" s="14"/>
      <c r="E21" s="15"/>
      <c r="F21" s="16"/>
      <c r="G21" s="14"/>
      <c r="H21" s="15"/>
      <c r="I21" s="16"/>
      <c r="J21" s="14"/>
      <c r="K21" s="15"/>
      <c r="L21" s="16"/>
      <c r="M21" s="14"/>
      <c r="N21" s="15"/>
      <c r="O21" s="16"/>
      <c r="P21" s="14"/>
      <c r="Q21" s="15"/>
      <c r="R21" s="16"/>
      <c r="S21" s="17"/>
      <c r="T21" s="72">
        <f t="shared" si="0"/>
        <v>0</v>
      </c>
      <c r="U21" s="12"/>
    </row>
    <row r="22" spans="1:21" ht="333.75" customHeight="1" thickBot="1" x14ac:dyDescent="0.3">
      <c r="A22" s="193" t="s">
        <v>115</v>
      </c>
      <c r="B22" s="61" t="s">
        <v>116</v>
      </c>
      <c r="C22" s="66" t="s">
        <v>101</v>
      </c>
      <c r="D22" s="67"/>
      <c r="E22" s="57"/>
      <c r="F22" s="68"/>
      <c r="G22" s="67"/>
      <c r="H22" s="57"/>
      <c r="I22" s="68"/>
      <c r="J22" s="67"/>
      <c r="K22" s="57"/>
      <c r="L22" s="68"/>
      <c r="M22" s="67"/>
      <c r="N22" s="57"/>
      <c r="O22" s="68"/>
      <c r="P22" s="67"/>
      <c r="Q22" s="57"/>
      <c r="R22" s="68"/>
      <c r="S22" s="69"/>
      <c r="T22" s="72">
        <f t="shared" si="0"/>
        <v>0</v>
      </c>
      <c r="U22" s="66"/>
    </row>
    <row r="23" spans="1:21" ht="95.25" customHeight="1" thickBot="1" x14ac:dyDescent="0.3">
      <c r="A23" s="194"/>
      <c r="B23" s="65" t="s">
        <v>117</v>
      </c>
      <c r="C23" s="6" t="s">
        <v>102</v>
      </c>
      <c r="D23" s="8"/>
      <c r="E23" s="9"/>
      <c r="F23" s="10"/>
      <c r="G23" s="8"/>
      <c r="H23" s="9"/>
      <c r="I23" s="10"/>
      <c r="J23" s="8"/>
      <c r="K23" s="9"/>
      <c r="L23" s="10"/>
      <c r="M23" s="8"/>
      <c r="N23" s="9"/>
      <c r="O23" s="10"/>
      <c r="P23" s="8"/>
      <c r="Q23" s="9"/>
      <c r="R23" s="10"/>
      <c r="S23" s="11"/>
      <c r="T23" s="72">
        <f t="shared" si="0"/>
        <v>0</v>
      </c>
      <c r="U23" s="6"/>
    </row>
    <row r="24" spans="1:21" ht="111" customHeight="1" thickBot="1" x14ac:dyDescent="0.3">
      <c r="A24" s="194"/>
      <c r="B24" s="65" t="s">
        <v>118</v>
      </c>
      <c r="C24" s="6" t="s">
        <v>289</v>
      </c>
      <c r="D24" s="8"/>
      <c r="E24" s="9"/>
      <c r="F24" s="10"/>
      <c r="G24" s="8"/>
      <c r="H24" s="9"/>
      <c r="I24" s="10"/>
      <c r="J24" s="8"/>
      <c r="K24" s="9"/>
      <c r="L24" s="10"/>
      <c r="M24" s="8"/>
      <c r="N24" s="9"/>
      <c r="O24" s="10"/>
      <c r="P24" s="8"/>
      <c r="Q24" s="9"/>
      <c r="R24" s="10"/>
      <c r="S24" s="11"/>
      <c r="T24" s="72">
        <f t="shared" si="0"/>
        <v>0</v>
      </c>
      <c r="U24" s="6"/>
    </row>
    <row r="25" spans="1:21" ht="66.75" customHeight="1" thickBot="1" x14ac:dyDescent="0.3">
      <c r="A25" s="194"/>
      <c r="B25" s="65" t="s">
        <v>106</v>
      </c>
      <c r="C25" s="6" t="s">
        <v>103</v>
      </c>
      <c r="D25" s="8"/>
      <c r="E25" s="9"/>
      <c r="F25" s="10"/>
      <c r="G25" s="8"/>
      <c r="H25" s="9"/>
      <c r="I25" s="10"/>
      <c r="J25" s="8"/>
      <c r="K25" s="9"/>
      <c r="L25" s="10"/>
      <c r="M25" s="8"/>
      <c r="N25" s="9"/>
      <c r="O25" s="10"/>
      <c r="P25" s="8"/>
      <c r="Q25" s="9"/>
      <c r="R25" s="10"/>
      <c r="S25" s="11"/>
      <c r="T25" s="72">
        <f t="shared" si="0"/>
        <v>0</v>
      </c>
      <c r="U25" s="6"/>
    </row>
    <row r="26" spans="1:21" ht="175.5" customHeight="1" thickBot="1" x14ac:dyDescent="0.3">
      <c r="A26" s="195"/>
      <c r="B26" s="63" t="s">
        <v>119</v>
      </c>
      <c r="C26" s="12" t="s">
        <v>305</v>
      </c>
      <c r="D26" s="14"/>
      <c r="E26" s="15"/>
      <c r="F26" s="16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6"/>
      <c r="S26" s="17"/>
      <c r="T26" s="72">
        <f t="shared" si="0"/>
        <v>0</v>
      </c>
      <c r="U26" s="12"/>
    </row>
    <row r="27" spans="1:21" ht="216.75" customHeight="1" thickBot="1" x14ac:dyDescent="0.3">
      <c r="A27" s="196" t="s">
        <v>120</v>
      </c>
      <c r="B27" s="61" t="s">
        <v>121</v>
      </c>
      <c r="C27" s="66" t="s">
        <v>105</v>
      </c>
      <c r="D27" s="67"/>
      <c r="E27" s="57"/>
      <c r="F27" s="68"/>
      <c r="G27" s="67"/>
      <c r="H27" s="57"/>
      <c r="I27" s="68"/>
      <c r="J27" s="67"/>
      <c r="K27" s="57"/>
      <c r="L27" s="68"/>
      <c r="M27" s="67"/>
      <c r="N27" s="57"/>
      <c r="O27" s="68"/>
      <c r="P27" s="67"/>
      <c r="Q27" s="57"/>
      <c r="R27" s="68"/>
      <c r="S27" s="69"/>
      <c r="T27" s="72">
        <f t="shared" si="0"/>
        <v>0</v>
      </c>
      <c r="U27" s="66"/>
    </row>
    <row r="28" spans="1:21" ht="114" customHeight="1" thickBot="1" x14ac:dyDescent="0.3">
      <c r="A28" s="197"/>
      <c r="B28" s="65" t="s">
        <v>122</v>
      </c>
      <c r="C28" s="6" t="s">
        <v>290</v>
      </c>
      <c r="D28" s="8"/>
      <c r="E28" s="9"/>
      <c r="F28" s="10"/>
      <c r="G28" s="8"/>
      <c r="H28" s="9"/>
      <c r="I28" s="10"/>
      <c r="J28" s="8"/>
      <c r="K28" s="9"/>
      <c r="L28" s="10"/>
      <c r="M28" s="8"/>
      <c r="N28" s="9"/>
      <c r="O28" s="10"/>
      <c r="P28" s="8"/>
      <c r="Q28" s="9"/>
      <c r="R28" s="10"/>
      <c r="S28" s="11"/>
      <c r="T28" s="72">
        <f t="shared" si="0"/>
        <v>0</v>
      </c>
      <c r="U28" s="6"/>
    </row>
    <row r="29" spans="1:21" ht="57" customHeight="1" thickBot="1" x14ac:dyDescent="0.3">
      <c r="A29" s="198"/>
      <c r="B29" s="63" t="s">
        <v>123</v>
      </c>
      <c r="C29" s="12" t="s">
        <v>291</v>
      </c>
      <c r="D29" s="14"/>
      <c r="E29" s="15"/>
      <c r="F29" s="16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6"/>
      <c r="S29" s="17"/>
      <c r="T29" s="72">
        <f t="shared" si="0"/>
        <v>0</v>
      </c>
      <c r="U29" s="12"/>
    </row>
    <row r="30" spans="1:21" ht="15.75" thickBot="1" x14ac:dyDescent="0.3"/>
    <row r="31" spans="1:21" ht="15.75" thickBot="1" x14ac:dyDescent="0.3">
      <c r="B31" s="2"/>
      <c r="C31" s="18" t="s">
        <v>7</v>
      </c>
      <c r="D31" s="19">
        <f>COUNTA(D5:D29)</f>
        <v>0</v>
      </c>
      <c r="E31" s="19">
        <f t="shared" ref="E31:S31" si="1">COUNTA(E5:E29)</f>
        <v>0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0</v>
      </c>
      <c r="Q31" s="19">
        <f t="shared" si="1"/>
        <v>0</v>
      </c>
      <c r="R31" s="19">
        <f t="shared" si="1"/>
        <v>0</v>
      </c>
      <c r="S31" s="19">
        <f t="shared" si="1"/>
        <v>0</v>
      </c>
      <c r="T31" s="70"/>
    </row>
    <row r="32" spans="1:21" ht="15.75" thickBot="1" x14ac:dyDescent="0.3">
      <c r="B32" s="2"/>
      <c r="C32" s="18" t="s">
        <v>8</v>
      </c>
      <c r="D32" s="19">
        <v>0</v>
      </c>
      <c r="E32" s="19">
        <v>0.4</v>
      </c>
      <c r="F32" s="19">
        <v>0.7</v>
      </c>
      <c r="G32" s="19">
        <v>1</v>
      </c>
      <c r="H32" s="19">
        <v>1.4</v>
      </c>
      <c r="I32" s="19">
        <v>1.7</v>
      </c>
      <c r="J32" s="19">
        <v>2</v>
      </c>
      <c r="K32" s="19">
        <v>2.4</v>
      </c>
      <c r="L32" s="19">
        <v>2.7</v>
      </c>
      <c r="M32" s="19">
        <v>3</v>
      </c>
      <c r="N32" s="19">
        <v>3.4</v>
      </c>
      <c r="O32" s="19">
        <v>3.7</v>
      </c>
      <c r="P32" s="19">
        <v>4</v>
      </c>
      <c r="Q32" s="19">
        <v>4.4000000000000004</v>
      </c>
      <c r="R32" s="19">
        <v>4.7</v>
      </c>
      <c r="S32" s="19">
        <v>5</v>
      </c>
      <c r="T32" s="70"/>
    </row>
    <row r="33" spans="2:20" ht="30.75" thickBot="1" x14ac:dyDescent="0.3">
      <c r="B33" s="2"/>
      <c r="C33" s="18" t="s">
        <v>9</v>
      </c>
      <c r="D33" s="19">
        <f>+D32*D31</f>
        <v>0</v>
      </c>
      <c r="E33" s="19">
        <f t="shared" ref="E33:S33" si="2">+E32*E31</f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  <c r="K33" s="19">
        <f t="shared" si="2"/>
        <v>0</v>
      </c>
      <c r="L33" s="19">
        <f t="shared" si="2"/>
        <v>0</v>
      </c>
      <c r="M33" s="19">
        <f t="shared" si="2"/>
        <v>0</v>
      </c>
      <c r="N33" s="19">
        <f t="shared" si="2"/>
        <v>0</v>
      </c>
      <c r="O33" s="19">
        <f t="shared" si="2"/>
        <v>0</v>
      </c>
      <c r="P33" s="19">
        <f t="shared" si="2"/>
        <v>0</v>
      </c>
      <c r="Q33" s="19">
        <f t="shared" si="2"/>
        <v>0</v>
      </c>
      <c r="R33" s="19">
        <f t="shared" si="2"/>
        <v>0</v>
      </c>
      <c r="S33" s="19">
        <f t="shared" si="2"/>
        <v>0</v>
      </c>
      <c r="T33" s="70"/>
    </row>
    <row r="34" spans="2:20" s="4" customFormat="1" ht="45" customHeight="1" thickBot="1" x14ac:dyDescent="0.3">
      <c r="C34" s="199" t="s">
        <v>43</v>
      </c>
      <c r="D34" s="200"/>
      <c r="E34" s="200"/>
      <c r="F34" s="200"/>
      <c r="G34" s="200"/>
      <c r="H34" s="200"/>
      <c r="I34" s="201"/>
      <c r="J34" s="187">
        <f>+SUM($D$33:$S$33)/COUNTA(B5:B29)</f>
        <v>0</v>
      </c>
      <c r="K34" s="188"/>
      <c r="L34" s="189" t="str">
        <f>VLOOKUP(J34,REFERENCIAS!I4:J19,2,TRUE)</f>
        <v>E-</v>
      </c>
      <c r="M34" s="189"/>
      <c r="N34" s="189"/>
      <c r="O34" s="189"/>
      <c r="P34" s="190" t="str">
        <f>VLOOKUP(J34,REFERENCIAS!$A$5:$D$10,4,TRUE)</f>
        <v>Deficiente</v>
      </c>
      <c r="Q34" s="190"/>
      <c r="R34" s="190"/>
      <c r="S34" s="190"/>
      <c r="T34" s="71"/>
    </row>
  </sheetData>
  <sheetProtection insertRows="0"/>
  <mergeCells count="21">
    <mergeCell ref="J34:K34"/>
    <mergeCell ref="L34:O34"/>
    <mergeCell ref="P34:S34"/>
    <mergeCell ref="T3:T4"/>
    <mergeCell ref="A13:A15"/>
    <mergeCell ref="A16:A21"/>
    <mergeCell ref="A22:A26"/>
    <mergeCell ref="A27:A29"/>
    <mergeCell ref="C34:I34"/>
    <mergeCell ref="A5:A12"/>
    <mergeCell ref="B2:U2"/>
    <mergeCell ref="A3:A4"/>
    <mergeCell ref="B3:B4"/>
    <mergeCell ref="C3:C4"/>
    <mergeCell ref="D3:F3"/>
    <mergeCell ref="G3:I3"/>
    <mergeCell ref="J3:L3"/>
    <mergeCell ref="M3:O3"/>
    <mergeCell ref="P3:R3"/>
    <mergeCell ref="S3:S4"/>
    <mergeCell ref="U3:U4"/>
  </mergeCells>
  <conditionalFormatting sqref="T5:T29">
    <cfRule type="cellIs" dxfId="113" priority="1" operator="greaterThan">
      <formula>1</formula>
    </cfRule>
    <cfRule type="cellIs" dxfId="112" priority="2" operator="equal">
      <formula>1</formula>
    </cfRule>
    <cfRule type="cellIs" dxfId="111" priority="3" operator="equal">
      <formula>0</formula>
    </cfRule>
  </conditionalFormatting>
  <dataValidations count="1">
    <dataValidation type="list" allowBlank="1" showDropDown="1" showInputMessage="1" showErrorMessage="1" errorTitle="IMPORTANTE" error="Por favor, indique con una &quot;X&quot; la casilla que mejor representa el nivel alcanzado por la organización en el elemento evaluado" sqref="D5:S29">
      <formula1>$AE$1:$AE$3</formula1>
    </dataValidation>
  </dataValidations>
  <pageMargins left="1.1811023622047245" right="0.78740157480314965" top="0.78740157480314965" bottom="1.5748031496062993" header="0.31496062992125984" footer="0.31496062992125984"/>
  <pageSetup paperSize="5" scale="73" orientation="landscape" horizontalDpi="4294967294" verticalDpi="4294967294" r:id="rId1"/>
  <colBreaks count="1" manualBreakCount="1">
    <brk id="21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stopIfTrue="1" operator="equal" id="{0332782B-6C4E-424C-912E-07F5D650CFC3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11" stopIfTrue="1" operator="equal" id="{C05ABEB3-58F2-47FC-81A7-12A8437F7558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12" stopIfTrue="1" operator="equal" id="{B48E7B21-F0EA-425D-A9EB-B1F0230EB869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13" stopIfTrue="1" operator="equal" id="{D7135E2F-BED6-47A8-8EB5-614B60AB042A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14" stopIfTrue="1" operator="equal" id="{E5FB8537-8150-47DB-825D-301D8430A935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15" stopIfTrue="1" operator="equal" id="{038D77EC-7611-4916-B90D-C97927A89B2C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P23:S23</xm:sqref>
        </x14:conditionalFormatting>
        <x14:conditionalFormatting xmlns:xm="http://schemas.microsoft.com/office/excel/2006/main">
          <x14:cfRule type="cellIs" priority="4" stopIfTrue="1" operator="equal" id="{E1798A2A-2233-4FEA-BF04-CC5C487C6D9B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5" stopIfTrue="1" operator="equal" id="{41BEE63F-6335-435B-96EC-5271373A3550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6" stopIfTrue="1" operator="equal" id="{75034E6A-E7D2-43E6-B016-42513F15FC9D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7" stopIfTrue="1" operator="equal" id="{7B2C3FFD-F8D7-4C8E-86CD-762035D0729B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8" stopIfTrue="1" operator="equal" id="{61E70D81-BDE2-465B-AF27-56A634EB9511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9" stopIfTrue="1" operator="equal" id="{A33D0CF6-15E8-4FCB-8901-F848B3D7B163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P34:T34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E35"/>
  <sheetViews>
    <sheetView topLeftCell="A19" zoomScaleNormal="100" workbookViewId="0">
      <selection activeCell="C19" sqref="C19"/>
    </sheetView>
  </sheetViews>
  <sheetFormatPr baseColWidth="10" defaultColWidth="11" defaultRowHeight="15" x14ac:dyDescent="0.25"/>
  <cols>
    <col min="1" max="1" width="17.85546875" style="2" customWidth="1"/>
    <col min="2" max="2" width="31.28515625" style="3" customWidth="1"/>
    <col min="3" max="3" width="41.28515625" style="2" customWidth="1"/>
    <col min="4" max="18" width="4.42578125" style="2" customWidth="1"/>
    <col min="19" max="19" width="11.85546875" style="2" customWidth="1"/>
    <col min="20" max="20" width="3.28515625" style="2" customWidth="1"/>
    <col min="21" max="21" width="35.7109375" style="2" customWidth="1"/>
    <col min="22" max="16384" width="11" style="2"/>
  </cols>
  <sheetData>
    <row r="1" spans="1:31" ht="15.75" thickBot="1" x14ac:dyDescent="0.3">
      <c r="AE1" s="5" t="s">
        <v>29</v>
      </c>
    </row>
    <row r="2" spans="1:31" s="21" customFormat="1" ht="30.75" customHeight="1" thickBot="1" x14ac:dyDescent="0.3">
      <c r="A2" s="20" t="s">
        <v>6</v>
      </c>
      <c r="B2" s="160" t="s">
        <v>172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  <c r="U2" s="163"/>
      <c r="AE2" s="22" t="s">
        <v>30</v>
      </c>
    </row>
    <row r="3" spans="1:31" s="22" customFormat="1" x14ac:dyDescent="0.25">
      <c r="A3" s="164" t="s">
        <v>0</v>
      </c>
      <c r="B3" s="164" t="s">
        <v>1</v>
      </c>
      <c r="C3" s="168" t="s">
        <v>174</v>
      </c>
      <c r="D3" s="170" t="s">
        <v>35</v>
      </c>
      <c r="E3" s="171"/>
      <c r="F3" s="172"/>
      <c r="G3" s="173" t="s">
        <v>36</v>
      </c>
      <c r="H3" s="174"/>
      <c r="I3" s="175"/>
      <c r="J3" s="176" t="s">
        <v>37</v>
      </c>
      <c r="K3" s="177"/>
      <c r="L3" s="178"/>
      <c r="M3" s="179" t="s">
        <v>38</v>
      </c>
      <c r="N3" s="180"/>
      <c r="O3" s="181"/>
      <c r="P3" s="182" t="s">
        <v>39</v>
      </c>
      <c r="Q3" s="183"/>
      <c r="R3" s="184"/>
      <c r="S3" s="185" t="s">
        <v>42</v>
      </c>
      <c r="T3" s="204" t="s">
        <v>107</v>
      </c>
      <c r="U3" s="164" t="s">
        <v>5</v>
      </c>
      <c r="AE3" s="22" t="s">
        <v>31</v>
      </c>
    </row>
    <row r="4" spans="1:31" s="22" customFormat="1" ht="15.75" thickBot="1" x14ac:dyDescent="0.3">
      <c r="A4" s="165"/>
      <c r="B4" s="165"/>
      <c r="C4" s="169"/>
      <c r="D4" s="42" t="s">
        <v>2</v>
      </c>
      <c r="E4" s="43" t="s">
        <v>3</v>
      </c>
      <c r="F4" s="44" t="s">
        <v>4</v>
      </c>
      <c r="G4" s="45" t="s">
        <v>2</v>
      </c>
      <c r="H4" s="46" t="s">
        <v>3</v>
      </c>
      <c r="I4" s="47" t="s">
        <v>4</v>
      </c>
      <c r="J4" s="48" t="s">
        <v>2</v>
      </c>
      <c r="K4" s="49" t="s">
        <v>3</v>
      </c>
      <c r="L4" s="50" t="s">
        <v>4</v>
      </c>
      <c r="M4" s="51" t="s">
        <v>2</v>
      </c>
      <c r="N4" s="52" t="s">
        <v>3</v>
      </c>
      <c r="O4" s="53" t="s">
        <v>4</v>
      </c>
      <c r="P4" s="54" t="s">
        <v>2</v>
      </c>
      <c r="Q4" s="55" t="s">
        <v>3</v>
      </c>
      <c r="R4" s="56" t="s">
        <v>4</v>
      </c>
      <c r="S4" s="186"/>
      <c r="T4" s="205"/>
      <c r="U4" s="165"/>
    </row>
    <row r="5" spans="1:31" ht="171.75" customHeight="1" x14ac:dyDescent="0.25">
      <c r="A5" s="196" t="s">
        <v>124</v>
      </c>
      <c r="B5" s="58" t="s">
        <v>125</v>
      </c>
      <c r="C5" s="66" t="s">
        <v>277</v>
      </c>
      <c r="D5" s="67"/>
      <c r="E5" s="57"/>
      <c r="F5" s="68"/>
      <c r="G5" s="67"/>
      <c r="H5" s="57"/>
      <c r="I5" s="68"/>
      <c r="J5" s="67"/>
      <c r="K5" s="57"/>
      <c r="L5" s="68"/>
      <c r="M5" s="67"/>
      <c r="N5" s="57"/>
      <c r="O5" s="68"/>
      <c r="P5" s="67"/>
      <c r="Q5" s="57"/>
      <c r="R5" s="68"/>
      <c r="S5" s="69"/>
      <c r="T5" s="72">
        <f>COUNTA(D5:S5)</f>
        <v>0</v>
      </c>
      <c r="U5" s="66"/>
    </row>
    <row r="6" spans="1:31" ht="57" customHeight="1" x14ac:dyDescent="0.25">
      <c r="A6" s="197"/>
      <c r="B6" s="65" t="s">
        <v>278</v>
      </c>
      <c r="C6" s="6" t="s">
        <v>126</v>
      </c>
      <c r="D6" s="8"/>
      <c r="E6" s="9"/>
      <c r="F6" s="10"/>
      <c r="G6" s="8"/>
      <c r="H6" s="9"/>
      <c r="I6" s="10"/>
      <c r="J6" s="8"/>
      <c r="K6" s="9"/>
      <c r="L6" s="10"/>
      <c r="M6" s="8"/>
      <c r="N6" s="9"/>
      <c r="O6" s="10"/>
      <c r="P6" s="8"/>
      <c r="Q6" s="9"/>
      <c r="R6" s="10"/>
      <c r="S6" s="11"/>
      <c r="T6" s="82">
        <f t="shared" ref="T6:T30" si="0">COUNTA(D6:S6)</f>
        <v>0</v>
      </c>
      <c r="U6" s="6"/>
    </row>
    <row r="7" spans="1:31" ht="109.5" customHeight="1" x14ac:dyDescent="0.25">
      <c r="A7" s="197"/>
      <c r="B7" s="65" t="s">
        <v>128</v>
      </c>
      <c r="C7" s="6" t="s">
        <v>127</v>
      </c>
      <c r="D7" s="8"/>
      <c r="E7" s="9"/>
      <c r="F7" s="10"/>
      <c r="G7" s="8"/>
      <c r="H7" s="9"/>
      <c r="I7" s="10"/>
      <c r="J7" s="8"/>
      <c r="K7" s="9"/>
      <c r="L7" s="10"/>
      <c r="M7" s="8"/>
      <c r="N7" s="9"/>
      <c r="O7" s="10"/>
      <c r="P7" s="8"/>
      <c r="Q7" s="9"/>
      <c r="R7" s="10"/>
      <c r="S7" s="11"/>
      <c r="T7" s="82">
        <f t="shared" si="0"/>
        <v>0</v>
      </c>
      <c r="U7" s="6"/>
    </row>
    <row r="8" spans="1:31" ht="149.25" customHeight="1" x14ac:dyDescent="0.25">
      <c r="A8" s="202"/>
      <c r="B8" s="137" t="s">
        <v>129</v>
      </c>
      <c r="C8" s="138" t="s">
        <v>130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39">
        <f t="shared" si="0"/>
        <v>0</v>
      </c>
      <c r="U8" s="138"/>
    </row>
    <row r="9" spans="1:31" ht="50.25" customHeight="1" x14ac:dyDescent="0.25">
      <c r="A9" s="197"/>
      <c r="B9" s="65" t="s">
        <v>279</v>
      </c>
      <c r="C9" s="6" t="s">
        <v>131</v>
      </c>
      <c r="D9" s="8"/>
      <c r="E9" s="9"/>
      <c r="F9" s="10"/>
      <c r="G9" s="8"/>
      <c r="H9" s="9"/>
      <c r="I9" s="10"/>
      <c r="J9" s="8"/>
      <c r="K9" s="9"/>
      <c r="L9" s="10"/>
      <c r="M9" s="8"/>
      <c r="N9" s="9"/>
      <c r="O9" s="10"/>
      <c r="P9" s="8"/>
      <c r="Q9" s="9"/>
      <c r="R9" s="10"/>
      <c r="S9" s="11"/>
      <c r="T9" s="82">
        <f t="shared" si="0"/>
        <v>0</v>
      </c>
      <c r="U9" s="6"/>
    </row>
    <row r="10" spans="1:31" ht="98.25" customHeight="1" x14ac:dyDescent="0.25">
      <c r="A10" s="197"/>
      <c r="B10" s="65" t="s">
        <v>132</v>
      </c>
      <c r="C10" s="6" t="s">
        <v>133</v>
      </c>
      <c r="D10" s="8"/>
      <c r="E10" s="9"/>
      <c r="F10" s="10"/>
      <c r="G10" s="8"/>
      <c r="H10" s="9"/>
      <c r="I10" s="10"/>
      <c r="J10" s="8"/>
      <c r="K10" s="9"/>
      <c r="L10" s="10"/>
      <c r="M10" s="8"/>
      <c r="N10" s="9"/>
      <c r="O10" s="10"/>
      <c r="P10" s="8"/>
      <c r="Q10" s="9"/>
      <c r="R10" s="10"/>
      <c r="S10" s="11"/>
      <c r="T10" s="82">
        <f t="shared" si="0"/>
        <v>0</v>
      </c>
      <c r="U10" s="6"/>
    </row>
    <row r="11" spans="1:31" ht="90.75" customHeight="1" x14ac:dyDescent="0.25">
      <c r="A11" s="197"/>
      <c r="B11" s="59" t="s">
        <v>158</v>
      </c>
      <c r="C11" s="6" t="s">
        <v>134</v>
      </c>
      <c r="D11" s="8"/>
      <c r="E11" s="9"/>
      <c r="F11" s="10"/>
      <c r="G11" s="8"/>
      <c r="H11" s="9"/>
      <c r="I11" s="10"/>
      <c r="J11" s="8"/>
      <c r="K11" s="9"/>
      <c r="L11" s="10"/>
      <c r="M11" s="8"/>
      <c r="N11" s="9"/>
      <c r="O11" s="10"/>
      <c r="P11" s="8"/>
      <c r="Q11" s="9"/>
      <c r="R11" s="10"/>
      <c r="S11" s="11"/>
      <c r="T11" s="82">
        <f t="shared" si="0"/>
        <v>0</v>
      </c>
      <c r="U11" s="6"/>
    </row>
    <row r="12" spans="1:31" ht="50.25" customHeight="1" x14ac:dyDescent="0.25">
      <c r="A12" s="197"/>
      <c r="B12" s="62" t="s">
        <v>136</v>
      </c>
      <c r="C12" s="6" t="s">
        <v>135</v>
      </c>
      <c r="D12" s="8"/>
      <c r="E12" s="9"/>
      <c r="F12" s="10"/>
      <c r="G12" s="8"/>
      <c r="H12" s="9"/>
      <c r="I12" s="10"/>
      <c r="J12" s="8"/>
      <c r="K12" s="9"/>
      <c r="L12" s="10"/>
      <c r="M12" s="8"/>
      <c r="N12" s="9"/>
      <c r="O12" s="10"/>
      <c r="P12" s="8"/>
      <c r="Q12" s="9"/>
      <c r="R12" s="10"/>
      <c r="S12" s="11"/>
      <c r="T12" s="82">
        <f t="shared" si="0"/>
        <v>0</v>
      </c>
      <c r="U12" s="6"/>
    </row>
    <row r="13" spans="1:31" ht="310.5" customHeight="1" x14ac:dyDescent="0.25">
      <c r="A13" s="197"/>
      <c r="B13" s="65" t="s">
        <v>137</v>
      </c>
      <c r="C13" s="6" t="s">
        <v>280</v>
      </c>
      <c r="D13" s="8"/>
      <c r="E13" s="9"/>
      <c r="F13" s="10"/>
      <c r="G13" s="8"/>
      <c r="H13" s="9"/>
      <c r="I13" s="10"/>
      <c r="J13" s="8"/>
      <c r="K13" s="9"/>
      <c r="L13" s="10"/>
      <c r="M13" s="8"/>
      <c r="N13" s="9"/>
      <c r="O13" s="10"/>
      <c r="P13" s="8"/>
      <c r="Q13" s="9"/>
      <c r="R13" s="10"/>
      <c r="S13" s="11"/>
      <c r="T13" s="82">
        <f t="shared" si="0"/>
        <v>0</v>
      </c>
      <c r="U13" s="6"/>
    </row>
    <row r="14" spans="1:31" ht="98.25" customHeight="1" x14ac:dyDescent="0.25">
      <c r="A14" s="197"/>
      <c r="B14" s="65" t="s">
        <v>138</v>
      </c>
      <c r="C14" s="6" t="s">
        <v>139</v>
      </c>
      <c r="D14" s="8"/>
      <c r="E14" s="9"/>
      <c r="F14" s="10"/>
      <c r="G14" s="8"/>
      <c r="H14" s="9"/>
      <c r="I14" s="10"/>
      <c r="J14" s="8"/>
      <c r="K14" s="9"/>
      <c r="L14" s="10"/>
      <c r="M14" s="8"/>
      <c r="N14" s="9"/>
      <c r="O14" s="10"/>
      <c r="P14" s="8"/>
      <c r="Q14" s="9"/>
      <c r="R14" s="10"/>
      <c r="S14" s="11"/>
      <c r="T14" s="82">
        <f t="shared" si="0"/>
        <v>0</v>
      </c>
      <c r="U14" s="6"/>
    </row>
    <row r="15" spans="1:31" ht="150.75" customHeight="1" thickBot="1" x14ac:dyDescent="0.3">
      <c r="A15" s="203"/>
      <c r="B15" s="77" t="s">
        <v>306</v>
      </c>
      <c r="C15" s="78" t="s">
        <v>104</v>
      </c>
      <c r="D15" s="79"/>
      <c r="E15" s="76"/>
      <c r="F15" s="80"/>
      <c r="G15" s="79"/>
      <c r="H15" s="76"/>
      <c r="I15" s="80"/>
      <c r="J15" s="79"/>
      <c r="K15" s="76"/>
      <c r="L15" s="80"/>
      <c r="M15" s="79"/>
      <c r="N15" s="76"/>
      <c r="O15" s="80"/>
      <c r="P15" s="79"/>
      <c r="Q15" s="76"/>
      <c r="R15" s="80"/>
      <c r="S15" s="81"/>
      <c r="T15" s="83">
        <f t="shared" si="0"/>
        <v>0</v>
      </c>
      <c r="U15" s="78"/>
    </row>
    <row r="16" spans="1:31" ht="147" customHeight="1" x14ac:dyDescent="0.25">
      <c r="A16" s="196" t="s">
        <v>140</v>
      </c>
      <c r="B16" s="64" t="s">
        <v>141</v>
      </c>
      <c r="C16" s="66" t="s">
        <v>142</v>
      </c>
      <c r="D16" s="67"/>
      <c r="E16" s="57"/>
      <c r="F16" s="68"/>
      <c r="G16" s="67"/>
      <c r="H16" s="57"/>
      <c r="I16" s="68"/>
      <c r="J16" s="67"/>
      <c r="K16" s="57"/>
      <c r="L16" s="68"/>
      <c r="M16" s="67"/>
      <c r="N16" s="57"/>
      <c r="O16" s="68"/>
      <c r="P16" s="67"/>
      <c r="Q16" s="57"/>
      <c r="R16" s="68"/>
      <c r="S16" s="69"/>
      <c r="T16" s="72">
        <f t="shared" si="0"/>
        <v>0</v>
      </c>
      <c r="U16" s="66"/>
    </row>
    <row r="17" spans="1:21" ht="72.75" customHeight="1" x14ac:dyDescent="0.25">
      <c r="A17" s="197"/>
      <c r="B17" s="65" t="s">
        <v>148</v>
      </c>
      <c r="C17" s="6" t="s">
        <v>149</v>
      </c>
      <c r="D17" s="8"/>
      <c r="E17" s="9"/>
      <c r="F17" s="10"/>
      <c r="G17" s="8"/>
      <c r="H17" s="9"/>
      <c r="I17" s="10"/>
      <c r="J17" s="8"/>
      <c r="K17" s="9"/>
      <c r="L17" s="10"/>
      <c r="M17" s="8"/>
      <c r="N17" s="9"/>
      <c r="O17" s="10"/>
      <c r="P17" s="8"/>
      <c r="Q17" s="9"/>
      <c r="R17" s="10"/>
      <c r="S17" s="11"/>
      <c r="T17" s="82">
        <f t="shared" ref="T17" si="1">COUNTA(D17:S17)</f>
        <v>0</v>
      </c>
      <c r="U17" s="6"/>
    </row>
    <row r="18" spans="1:21" ht="282" customHeight="1" x14ac:dyDescent="0.25">
      <c r="A18" s="197"/>
      <c r="B18" s="65" t="s">
        <v>143</v>
      </c>
      <c r="C18" s="6" t="s">
        <v>281</v>
      </c>
      <c r="D18" s="8"/>
      <c r="E18" s="9"/>
      <c r="F18" s="10"/>
      <c r="G18" s="8"/>
      <c r="H18" s="9"/>
      <c r="I18" s="10"/>
      <c r="J18" s="8"/>
      <c r="K18" s="9"/>
      <c r="L18" s="10"/>
      <c r="M18" s="8"/>
      <c r="N18" s="9"/>
      <c r="O18" s="10"/>
      <c r="P18" s="8"/>
      <c r="Q18" s="9"/>
      <c r="R18" s="10"/>
      <c r="S18" s="11"/>
      <c r="T18" s="82">
        <f t="shared" si="0"/>
        <v>0</v>
      </c>
      <c r="U18" s="6"/>
    </row>
    <row r="19" spans="1:21" ht="39.75" customHeight="1" x14ac:dyDescent="0.25">
      <c r="A19" s="197"/>
      <c r="B19" s="65" t="s">
        <v>144</v>
      </c>
      <c r="C19" s="6" t="s">
        <v>145</v>
      </c>
      <c r="D19" s="8"/>
      <c r="E19" s="9"/>
      <c r="F19" s="10"/>
      <c r="G19" s="8"/>
      <c r="H19" s="9"/>
      <c r="I19" s="10"/>
      <c r="J19" s="8"/>
      <c r="K19" s="9"/>
      <c r="L19" s="10"/>
      <c r="M19" s="8"/>
      <c r="N19" s="9"/>
      <c r="O19" s="10"/>
      <c r="P19" s="8"/>
      <c r="Q19" s="9"/>
      <c r="R19" s="10"/>
      <c r="S19" s="11"/>
      <c r="T19" s="82">
        <f t="shared" si="0"/>
        <v>0</v>
      </c>
      <c r="U19" s="6"/>
    </row>
    <row r="20" spans="1:21" ht="109.5" customHeight="1" thickBot="1" x14ac:dyDescent="0.3">
      <c r="A20" s="203"/>
      <c r="B20" s="77" t="s">
        <v>146</v>
      </c>
      <c r="C20" s="78" t="s">
        <v>147</v>
      </c>
      <c r="D20" s="79"/>
      <c r="E20" s="76"/>
      <c r="F20" s="80"/>
      <c r="G20" s="79"/>
      <c r="H20" s="76"/>
      <c r="I20" s="80"/>
      <c r="J20" s="79"/>
      <c r="K20" s="76"/>
      <c r="L20" s="80"/>
      <c r="M20" s="79"/>
      <c r="N20" s="76"/>
      <c r="O20" s="80"/>
      <c r="P20" s="79"/>
      <c r="Q20" s="76"/>
      <c r="R20" s="80"/>
      <c r="S20" s="81"/>
      <c r="T20" s="83">
        <f t="shared" si="0"/>
        <v>0</v>
      </c>
      <c r="U20" s="78"/>
    </row>
    <row r="21" spans="1:21" ht="86.25" customHeight="1" x14ac:dyDescent="0.25">
      <c r="A21" s="196" t="s">
        <v>150</v>
      </c>
      <c r="B21" s="61" t="s">
        <v>151</v>
      </c>
      <c r="C21" s="66" t="s">
        <v>152</v>
      </c>
      <c r="D21" s="67"/>
      <c r="E21" s="57"/>
      <c r="F21" s="68"/>
      <c r="G21" s="67"/>
      <c r="H21" s="57"/>
      <c r="I21" s="68"/>
      <c r="J21" s="67"/>
      <c r="K21" s="57"/>
      <c r="L21" s="68"/>
      <c r="M21" s="67"/>
      <c r="N21" s="57"/>
      <c r="O21" s="68"/>
      <c r="P21" s="67"/>
      <c r="Q21" s="57"/>
      <c r="R21" s="68"/>
      <c r="S21" s="69"/>
      <c r="T21" s="72">
        <f t="shared" si="0"/>
        <v>0</v>
      </c>
      <c r="U21" s="66"/>
    </row>
    <row r="22" spans="1:21" ht="43.5" customHeight="1" x14ac:dyDescent="0.25">
      <c r="A22" s="197"/>
      <c r="B22" s="65" t="s">
        <v>153</v>
      </c>
      <c r="C22" s="6" t="s">
        <v>154</v>
      </c>
      <c r="D22" s="8"/>
      <c r="E22" s="9"/>
      <c r="F22" s="10"/>
      <c r="G22" s="8"/>
      <c r="H22" s="9"/>
      <c r="I22" s="10"/>
      <c r="J22" s="8"/>
      <c r="K22" s="9"/>
      <c r="L22" s="10"/>
      <c r="M22" s="8"/>
      <c r="N22" s="9"/>
      <c r="O22" s="10"/>
      <c r="P22" s="8"/>
      <c r="Q22" s="9"/>
      <c r="R22" s="10"/>
      <c r="S22" s="11"/>
      <c r="T22" s="82">
        <f t="shared" si="0"/>
        <v>0</v>
      </c>
      <c r="U22" s="6"/>
    </row>
    <row r="23" spans="1:21" ht="113.25" customHeight="1" x14ac:dyDescent="0.25">
      <c r="A23" s="197"/>
      <c r="B23" s="65" t="s">
        <v>155</v>
      </c>
      <c r="C23" s="6" t="s">
        <v>156</v>
      </c>
      <c r="D23" s="8"/>
      <c r="E23" s="9"/>
      <c r="F23" s="10"/>
      <c r="G23" s="8"/>
      <c r="H23" s="9"/>
      <c r="I23" s="10"/>
      <c r="J23" s="8"/>
      <c r="K23" s="9"/>
      <c r="L23" s="10"/>
      <c r="M23" s="8"/>
      <c r="N23" s="9"/>
      <c r="O23" s="10"/>
      <c r="P23" s="8"/>
      <c r="Q23" s="9"/>
      <c r="R23" s="10"/>
      <c r="S23" s="11"/>
      <c r="T23" s="82">
        <f t="shared" si="0"/>
        <v>0</v>
      </c>
      <c r="U23" s="6"/>
    </row>
    <row r="24" spans="1:21" ht="201.75" customHeight="1" thickBot="1" x14ac:dyDescent="0.3">
      <c r="A24" s="203"/>
      <c r="B24" s="77" t="s">
        <v>307</v>
      </c>
      <c r="C24" s="78" t="s">
        <v>157</v>
      </c>
      <c r="D24" s="79"/>
      <c r="E24" s="76"/>
      <c r="F24" s="80"/>
      <c r="G24" s="79"/>
      <c r="H24" s="76"/>
      <c r="I24" s="80"/>
      <c r="J24" s="79"/>
      <c r="K24" s="76"/>
      <c r="L24" s="80"/>
      <c r="M24" s="79"/>
      <c r="N24" s="76"/>
      <c r="O24" s="80"/>
      <c r="P24" s="79"/>
      <c r="Q24" s="76"/>
      <c r="R24" s="80"/>
      <c r="S24" s="81"/>
      <c r="T24" s="83">
        <f t="shared" si="0"/>
        <v>0</v>
      </c>
      <c r="U24" s="78"/>
    </row>
    <row r="25" spans="1:21" ht="105" customHeight="1" x14ac:dyDescent="0.25">
      <c r="A25" s="196" t="s">
        <v>161</v>
      </c>
      <c r="B25" s="61" t="s">
        <v>162</v>
      </c>
      <c r="C25" s="66" t="s">
        <v>159</v>
      </c>
      <c r="D25" s="67"/>
      <c r="E25" s="57"/>
      <c r="F25" s="68"/>
      <c r="G25" s="67"/>
      <c r="H25" s="57"/>
      <c r="I25" s="68"/>
      <c r="J25" s="67"/>
      <c r="K25" s="57"/>
      <c r="L25" s="68"/>
      <c r="M25" s="67"/>
      <c r="N25" s="57"/>
      <c r="O25" s="68"/>
      <c r="P25" s="67"/>
      <c r="Q25" s="57"/>
      <c r="R25" s="68"/>
      <c r="S25" s="69"/>
      <c r="T25" s="72">
        <f t="shared" si="0"/>
        <v>0</v>
      </c>
      <c r="U25" s="66"/>
    </row>
    <row r="26" spans="1:21" ht="45.75" customHeight="1" x14ac:dyDescent="0.25">
      <c r="A26" s="197"/>
      <c r="B26" s="65" t="s">
        <v>163</v>
      </c>
      <c r="C26" s="6" t="s">
        <v>160</v>
      </c>
      <c r="D26" s="8"/>
      <c r="E26" s="9"/>
      <c r="F26" s="10"/>
      <c r="G26" s="8"/>
      <c r="H26" s="9"/>
      <c r="I26" s="10"/>
      <c r="J26" s="8"/>
      <c r="K26" s="9"/>
      <c r="L26" s="10"/>
      <c r="M26" s="8"/>
      <c r="N26" s="9"/>
      <c r="O26" s="10"/>
      <c r="P26" s="8"/>
      <c r="Q26" s="9"/>
      <c r="R26" s="10"/>
      <c r="S26" s="11"/>
      <c r="T26" s="82">
        <f t="shared" si="0"/>
        <v>0</v>
      </c>
      <c r="U26" s="6"/>
    </row>
    <row r="27" spans="1:21" ht="123.75" customHeight="1" x14ac:dyDescent="0.25">
      <c r="A27" s="197"/>
      <c r="B27" s="65" t="s">
        <v>164</v>
      </c>
      <c r="C27" s="6" t="s">
        <v>167</v>
      </c>
      <c r="D27" s="8"/>
      <c r="E27" s="9"/>
      <c r="F27" s="10"/>
      <c r="G27" s="8"/>
      <c r="H27" s="9"/>
      <c r="I27" s="10"/>
      <c r="J27" s="8"/>
      <c r="K27" s="9"/>
      <c r="L27" s="10"/>
      <c r="M27" s="8"/>
      <c r="N27" s="9"/>
      <c r="O27" s="10"/>
      <c r="P27" s="8"/>
      <c r="Q27" s="9"/>
      <c r="R27" s="10"/>
      <c r="S27" s="11"/>
      <c r="T27" s="82">
        <f t="shared" si="0"/>
        <v>0</v>
      </c>
      <c r="U27" s="6"/>
    </row>
    <row r="28" spans="1:21" ht="92.25" customHeight="1" x14ac:dyDescent="0.25">
      <c r="A28" s="197"/>
      <c r="B28" s="65" t="s">
        <v>165</v>
      </c>
      <c r="C28" s="6" t="s">
        <v>166</v>
      </c>
      <c r="D28" s="8"/>
      <c r="E28" s="9"/>
      <c r="F28" s="10"/>
      <c r="G28" s="8"/>
      <c r="H28" s="9"/>
      <c r="I28" s="10"/>
      <c r="J28" s="8"/>
      <c r="K28" s="9"/>
      <c r="L28" s="10"/>
      <c r="M28" s="8"/>
      <c r="N28" s="9"/>
      <c r="O28" s="10"/>
      <c r="P28" s="8"/>
      <c r="Q28" s="9"/>
      <c r="R28" s="10"/>
      <c r="S28" s="11"/>
      <c r="T28" s="82">
        <f t="shared" si="0"/>
        <v>0</v>
      </c>
      <c r="U28" s="6"/>
    </row>
    <row r="29" spans="1:21" ht="409.5" customHeight="1" x14ac:dyDescent="0.25">
      <c r="A29" s="197"/>
      <c r="B29" s="65" t="s">
        <v>168</v>
      </c>
      <c r="C29" s="6" t="s">
        <v>169</v>
      </c>
      <c r="D29" s="8"/>
      <c r="E29" s="9"/>
      <c r="F29" s="10"/>
      <c r="G29" s="8"/>
      <c r="H29" s="9"/>
      <c r="I29" s="10"/>
      <c r="J29" s="8"/>
      <c r="K29" s="9"/>
      <c r="L29" s="10"/>
      <c r="M29" s="8"/>
      <c r="N29" s="9"/>
      <c r="O29" s="10"/>
      <c r="P29" s="8"/>
      <c r="Q29" s="9"/>
      <c r="R29" s="10"/>
      <c r="S29" s="11"/>
      <c r="T29" s="82">
        <f t="shared" si="0"/>
        <v>0</v>
      </c>
      <c r="U29" s="6"/>
    </row>
    <row r="30" spans="1:21" ht="143.25" customHeight="1" thickBot="1" x14ac:dyDescent="0.3">
      <c r="A30" s="198"/>
      <c r="B30" s="63" t="s">
        <v>170</v>
      </c>
      <c r="C30" s="12" t="s">
        <v>171</v>
      </c>
      <c r="D30" s="14"/>
      <c r="E30" s="15"/>
      <c r="F30" s="16"/>
      <c r="G30" s="14"/>
      <c r="H30" s="15"/>
      <c r="I30" s="16"/>
      <c r="J30" s="14"/>
      <c r="K30" s="15"/>
      <c r="L30" s="16"/>
      <c r="M30" s="14"/>
      <c r="N30" s="15"/>
      <c r="O30" s="16"/>
      <c r="P30" s="14"/>
      <c r="Q30" s="15"/>
      <c r="R30" s="16"/>
      <c r="S30" s="17"/>
      <c r="T30" s="84">
        <f t="shared" si="0"/>
        <v>0</v>
      </c>
      <c r="U30" s="12"/>
    </row>
    <row r="31" spans="1:21" ht="15.75" thickBot="1" x14ac:dyDescent="0.3"/>
    <row r="32" spans="1:21" ht="15.75" thickBot="1" x14ac:dyDescent="0.3">
      <c r="B32" s="2"/>
      <c r="C32" s="18" t="s">
        <v>7</v>
      </c>
      <c r="D32" s="19">
        <f>COUNTA(D5:D30)</f>
        <v>0</v>
      </c>
      <c r="E32" s="19">
        <f t="shared" ref="E32:S32" si="2">COUNTA(E5:E30)</f>
        <v>0</v>
      </c>
      <c r="F32" s="19">
        <f t="shared" si="2"/>
        <v>0</v>
      </c>
      <c r="G32" s="19">
        <f t="shared" si="2"/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19">
        <f t="shared" si="2"/>
        <v>0</v>
      </c>
      <c r="L32" s="19">
        <f t="shared" si="2"/>
        <v>0</v>
      </c>
      <c r="M32" s="19">
        <f t="shared" si="2"/>
        <v>0</v>
      </c>
      <c r="N32" s="19">
        <f t="shared" si="2"/>
        <v>0</v>
      </c>
      <c r="O32" s="19">
        <f t="shared" si="2"/>
        <v>0</v>
      </c>
      <c r="P32" s="19">
        <f t="shared" si="2"/>
        <v>0</v>
      </c>
      <c r="Q32" s="19">
        <f t="shared" si="2"/>
        <v>0</v>
      </c>
      <c r="R32" s="19">
        <f t="shared" si="2"/>
        <v>0</v>
      </c>
      <c r="S32" s="19">
        <f t="shared" si="2"/>
        <v>0</v>
      </c>
      <c r="T32" s="70"/>
    </row>
    <row r="33" spans="2:20" ht="15.75" thickBot="1" x14ac:dyDescent="0.3">
      <c r="B33" s="2"/>
      <c r="C33" s="18" t="s">
        <v>8</v>
      </c>
      <c r="D33" s="19">
        <v>0</v>
      </c>
      <c r="E33" s="19">
        <v>0.4</v>
      </c>
      <c r="F33" s="19">
        <v>0.7</v>
      </c>
      <c r="G33" s="19">
        <v>1</v>
      </c>
      <c r="H33" s="19">
        <v>1.4</v>
      </c>
      <c r="I33" s="19">
        <v>1.7</v>
      </c>
      <c r="J33" s="19">
        <v>2</v>
      </c>
      <c r="K33" s="19">
        <v>2.4</v>
      </c>
      <c r="L33" s="19">
        <v>2.7</v>
      </c>
      <c r="M33" s="19">
        <v>3</v>
      </c>
      <c r="N33" s="19">
        <v>3.4</v>
      </c>
      <c r="O33" s="19">
        <v>3.7</v>
      </c>
      <c r="P33" s="19">
        <v>4</v>
      </c>
      <c r="Q33" s="19">
        <v>4.4000000000000004</v>
      </c>
      <c r="R33" s="19">
        <v>4.7</v>
      </c>
      <c r="S33" s="19">
        <v>5</v>
      </c>
      <c r="T33" s="70"/>
    </row>
    <row r="34" spans="2:20" ht="15.75" thickBot="1" x14ac:dyDescent="0.3">
      <c r="B34" s="2"/>
      <c r="C34" s="18" t="s">
        <v>9</v>
      </c>
      <c r="D34" s="19">
        <f>+D33*D32</f>
        <v>0</v>
      </c>
      <c r="E34" s="19">
        <f t="shared" ref="E34:S34" si="3">+E33*E32</f>
        <v>0</v>
      </c>
      <c r="F34" s="19">
        <f t="shared" si="3"/>
        <v>0</v>
      </c>
      <c r="G34" s="19">
        <f t="shared" si="3"/>
        <v>0</v>
      </c>
      <c r="H34" s="19">
        <f t="shared" si="3"/>
        <v>0</v>
      </c>
      <c r="I34" s="19">
        <f t="shared" si="3"/>
        <v>0</v>
      </c>
      <c r="J34" s="19">
        <f t="shared" si="3"/>
        <v>0</v>
      </c>
      <c r="K34" s="19">
        <f t="shared" si="3"/>
        <v>0</v>
      </c>
      <c r="L34" s="19">
        <f t="shared" si="3"/>
        <v>0</v>
      </c>
      <c r="M34" s="19">
        <f t="shared" si="3"/>
        <v>0</v>
      </c>
      <c r="N34" s="19">
        <f t="shared" si="3"/>
        <v>0</v>
      </c>
      <c r="O34" s="19">
        <f t="shared" si="3"/>
        <v>0</v>
      </c>
      <c r="P34" s="19">
        <f t="shared" si="3"/>
        <v>0</v>
      </c>
      <c r="Q34" s="19">
        <f t="shared" si="3"/>
        <v>0</v>
      </c>
      <c r="R34" s="19">
        <f t="shared" si="3"/>
        <v>0</v>
      </c>
      <c r="S34" s="19">
        <f t="shared" si="3"/>
        <v>0</v>
      </c>
      <c r="T34" s="70"/>
    </row>
    <row r="35" spans="2:20" s="4" customFormat="1" ht="45" customHeight="1" thickBot="1" x14ac:dyDescent="0.3">
      <c r="C35" s="199" t="s">
        <v>43</v>
      </c>
      <c r="D35" s="200"/>
      <c r="E35" s="200"/>
      <c r="F35" s="200"/>
      <c r="G35" s="200"/>
      <c r="H35" s="200"/>
      <c r="I35" s="201"/>
      <c r="J35" s="187">
        <f>+SUM($D$34:$S$34)/COUNTA(B5:B30)</f>
        <v>0</v>
      </c>
      <c r="K35" s="188"/>
      <c r="L35" s="189" t="str">
        <f>VLOOKUP(J35,REFERENCIAS!I4:J19,2,TRUE)</f>
        <v>E-</v>
      </c>
      <c r="M35" s="189"/>
      <c r="N35" s="189"/>
      <c r="O35" s="189"/>
      <c r="P35" s="190" t="str">
        <f>VLOOKUP(J35,REFERENCIAS!$A$5:$D$10,4,TRUE)</f>
        <v>Deficiente</v>
      </c>
      <c r="Q35" s="190"/>
      <c r="R35" s="190"/>
      <c r="S35" s="190"/>
      <c r="T35" s="71"/>
    </row>
  </sheetData>
  <sheetProtection insertRows="0"/>
  <mergeCells count="20">
    <mergeCell ref="T3:T4"/>
    <mergeCell ref="U3:U4"/>
    <mergeCell ref="B2:U2"/>
    <mergeCell ref="A3:A4"/>
    <mergeCell ref="B3:B4"/>
    <mergeCell ref="C3:C4"/>
    <mergeCell ref="D3:F3"/>
    <mergeCell ref="G3:I3"/>
    <mergeCell ref="J3:L3"/>
    <mergeCell ref="M3:O3"/>
    <mergeCell ref="P3:R3"/>
    <mergeCell ref="S3:S4"/>
    <mergeCell ref="C35:I35"/>
    <mergeCell ref="J35:K35"/>
    <mergeCell ref="L35:O35"/>
    <mergeCell ref="P35:S35"/>
    <mergeCell ref="A5:A15"/>
    <mergeCell ref="A16:A20"/>
    <mergeCell ref="A21:A24"/>
    <mergeCell ref="A25:A30"/>
  </mergeCells>
  <conditionalFormatting sqref="T5:T16 T18:T30">
    <cfRule type="cellIs" dxfId="98" priority="4" operator="greaterThan">
      <formula>1</formula>
    </cfRule>
    <cfRule type="cellIs" dxfId="97" priority="5" operator="equal">
      <formula>1</formula>
    </cfRule>
    <cfRule type="cellIs" dxfId="96" priority="6" operator="equal">
      <formula>0</formula>
    </cfRule>
  </conditionalFormatting>
  <conditionalFormatting sqref="T17">
    <cfRule type="cellIs" dxfId="95" priority="1" operator="greaterThan">
      <formula>1</formula>
    </cfRule>
    <cfRule type="cellIs" dxfId="94" priority="2" operator="equal">
      <formula>1</formula>
    </cfRule>
    <cfRule type="cellIs" dxfId="93" priority="3" operator="equal">
      <formula>0</formula>
    </cfRule>
  </conditionalFormatting>
  <dataValidations count="1">
    <dataValidation type="list" allowBlank="1" showDropDown="1" showInputMessage="1" showErrorMessage="1" errorTitle="IMPORTANTE" error="Por favor, indique con una &quot;X&quot; la casilla que mejor representa el nivel alcanzado por la organización en el elemento evaluado" sqref="D5:S30">
      <formula1>$AE$1:$AE$3</formula1>
    </dataValidation>
  </dataValidations>
  <pageMargins left="1.1811023622047245" right="0.78740157480314965" top="0.78740157480314965" bottom="1.5748031496062993" header="0.31496062992125984" footer="0.31496062992125984"/>
  <pageSetup paperSize="5" scale="73" orientation="landscape" horizontalDpi="4294967294" verticalDpi="429496729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stopIfTrue="1" operator="equal" id="{4F561656-23E2-4E29-B554-50EF1C8636BB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14" stopIfTrue="1" operator="equal" id="{77A0A4EE-F9EC-46E4-A145-12F4B6E74B58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15" stopIfTrue="1" operator="equal" id="{1228CDE6-728F-4D50-83E6-42FE794CB6BF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16" stopIfTrue="1" operator="equal" id="{1B3B9D9B-3F2B-4FD9-8831-FF462B61589E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17" stopIfTrue="1" operator="equal" id="{D591E7A6-0D15-4B89-97F1-5F19D2CF090A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18" stopIfTrue="1" operator="equal" id="{CB595D12-71C3-4EF3-9C8B-0CFCD06738F6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P24:S24</xm:sqref>
        </x14:conditionalFormatting>
        <x14:conditionalFormatting xmlns:xm="http://schemas.microsoft.com/office/excel/2006/main">
          <x14:cfRule type="cellIs" priority="7" stopIfTrue="1" operator="equal" id="{C06D82A5-0F34-498A-8C85-CA5E572312C3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8" stopIfTrue="1" operator="equal" id="{9388D6D2-F64B-4D59-8C60-E7B0E2701DF4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9" stopIfTrue="1" operator="equal" id="{0B8EEC04-3C49-4071-A1C6-29C7E9078BC5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10" stopIfTrue="1" operator="equal" id="{08BD3C50-D375-44E9-A29B-3F96EA109A18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11" stopIfTrue="1" operator="equal" id="{31CEE122-9B72-47A7-943A-24A142BE131F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12" stopIfTrue="1" operator="equal" id="{8AA29977-FB35-4A09-886B-223B012D9C16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P35:T35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AE44"/>
  <sheetViews>
    <sheetView topLeftCell="A17" zoomScaleNormal="100" workbookViewId="0">
      <selection activeCell="C19" sqref="C19"/>
    </sheetView>
  </sheetViews>
  <sheetFormatPr baseColWidth="10" defaultColWidth="11" defaultRowHeight="15" x14ac:dyDescent="0.25"/>
  <cols>
    <col min="1" max="1" width="20.5703125" style="2" customWidth="1"/>
    <col min="2" max="2" width="35.5703125" style="3" customWidth="1"/>
    <col min="3" max="3" width="35.5703125" style="2" customWidth="1"/>
    <col min="4" max="18" width="4.42578125" style="2" customWidth="1"/>
    <col min="19" max="19" width="11.85546875" style="2" customWidth="1"/>
    <col min="20" max="20" width="3.28515625" style="2" customWidth="1"/>
    <col min="21" max="21" width="35.7109375" style="2" customWidth="1"/>
    <col min="22" max="16384" width="11" style="2"/>
  </cols>
  <sheetData>
    <row r="1" spans="1:31" ht="15.75" thickBot="1" x14ac:dyDescent="0.3">
      <c r="AE1" s="5" t="s">
        <v>29</v>
      </c>
    </row>
    <row r="2" spans="1:31" s="21" customFormat="1" ht="30.75" customHeight="1" thickBot="1" x14ac:dyDescent="0.3">
      <c r="A2" s="20" t="s">
        <v>6</v>
      </c>
      <c r="B2" s="160" t="s">
        <v>233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  <c r="U2" s="163"/>
      <c r="AE2" s="22" t="s">
        <v>30</v>
      </c>
    </row>
    <row r="3" spans="1:31" s="22" customFormat="1" x14ac:dyDescent="0.25">
      <c r="A3" s="164" t="s">
        <v>0</v>
      </c>
      <c r="B3" s="164" t="s">
        <v>1</v>
      </c>
      <c r="C3" s="168" t="s">
        <v>174</v>
      </c>
      <c r="D3" s="170" t="s">
        <v>35</v>
      </c>
      <c r="E3" s="171"/>
      <c r="F3" s="172"/>
      <c r="G3" s="173" t="s">
        <v>36</v>
      </c>
      <c r="H3" s="174"/>
      <c r="I3" s="175"/>
      <c r="J3" s="176" t="s">
        <v>37</v>
      </c>
      <c r="K3" s="177"/>
      <c r="L3" s="178"/>
      <c r="M3" s="179" t="s">
        <v>38</v>
      </c>
      <c r="N3" s="180"/>
      <c r="O3" s="181"/>
      <c r="P3" s="182" t="s">
        <v>39</v>
      </c>
      <c r="Q3" s="183"/>
      <c r="R3" s="184"/>
      <c r="S3" s="185" t="s">
        <v>42</v>
      </c>
      <c r="T3" s="204" t="s">
        <v>107</v>
      </c>
      <c r="U3" s="164" t="s">
        <v>5</v>
      </c>
      <c r="AE3" s="22" t="s">
        <v>31</v>
      </c>
    </row>
    <row r="4" spans="1:31" s="22" customFormat="1" ht="15.75" thickBot="1" x14ac:dyDescent="0.3">
      <c r="A4" s="165"/>
      <c r="B4" s="165"/>
      <c r="C4" s="169"/>
      <c r="D4" s="42" t="s">
        <v>2</v>
      </c>
      <c r="E4" s="43" t="s">
        <v>3</v>
      </c>
      <c r="F4" s="44" t="s">
        <v>4</v>
      </c>
      <c r="G4" s="45" t="s">
        <v>2</v>
      </c>
      <c r="H4" s="46" t="s">
        <v>3</v>
      </c>
      <c r="I4" s="47" t="s">
        <v>4</v>
      </c>
      <c r="J4" s="48" t="s">
        <v>2</v>
      </c>
      <c r="K4" s="49" t="s">
        <v>3</v>
      </c>
      <c r="L4" s="50" t="s">
        <v>4</v>
      </c>
      <c r="M4" s="51" t="s">
        <v>2</v>
      </c>
      <c r="N4" s="52" t="s">
        <v>3</v>
      </c>
      <c r="O4" s="53" t="s">
        <v>4</v>
      </c>
      <c r="P4" s="54" t="s">
        <v>2</v>
      </c>
      <c r="Q4" s="55" t="s">
        <v>3</v>
      </c>
      <c r="R4" s="56" t="s">
        <v>4</v>
      </c>
      <c r="S4" s="186"/>
      <c r="T4" s="205"/>
      <c r="U4" s="165"/>
    </row>
    <row r="5" spans="1:31" ht="90" x14ac:dyDescent="0.25">
      <c r="A5" s="211" t="s">
        <v>33</v>
      </c>
      <c r="B5" s="92" t="s">
        <v>32</v>
      </c>
      <c r="C5" s="66" t="s">
        <v>44</v>
      </c>
      <c r="D5" s="67"/>
      <c r="E5" s="57"/>
      <c r="F5" s="68"/>
      <c r="G5" s="67"/>
      <c r="H5" s="57"/>
      <c r="I5" s="68"/>
      <c r="J5" s="67"/>
      <c r="K5" s="57"/>
      <c r="L5" s="68"/>
      <c r="M5" s="67"/>
      <c r="N5" s="57"/>
      <c r="O5" s="68"/>
      <c r="P5" s="67"/>
      <c r="Q5" s="57"/>
      <c r="R5" s="68"/>
      <c r="S5" s="69"/>
      <c r="T5" s="72">
        <f>COUNTA(D5:S5)</f>
        <v>0</v>
      </c>
      <c r="U5" s="66"/>
    </row>
    <row r="6" spans="1:31" ht="60.75" thickBot="1" x14ac:dyDescent="0.3">
      <c r="A6" s="212"/>
      <c r="B6" s="13" t="s">
        <v>173</v>
      </c>
      <c r="C6" s="12" t="s">
        <v>45</v>
      </c>
      <c r="D6" s="14"/>
      <c r="E6" s="15"/>
      <c r="F6" s="16"/>
      <c r="G6" s="14"/>
      <c r="H6" s="15"/>
      <c r="I6" s="16"/>
      <c r="J6" s="14"/>
      <c r="K6" s="15"/>
      <c r="L6" s="16"/>
      <c r="M6" s="14"/>
      <c r="N6" s="15"/>
      <c r="O6" s="16"/>
      <c r="P6" s="14"/>
      <c r="Q6" s="15"/>
      <c r="R6" s="16"/>
      <c r="S6" s="17"/>
      <c r="T6" s="84">
        <f t="shared" ref="T6:T28" si="0">COUNTA(D6:S6)</f>
        <v>0</v>
      </c>
      <c r="U6" s="12"/>
    </row>
    <row r="7" spans="1:31" ht="75" x14ac:dyDescent="0.25">
      <c r="A7" s="211" t="s">
        <v>34</v>
      </c>
      <c r="B7" s="92" t="s">
        <v>175</v>
      </c>
      <c r="C7" s="66" t="s">
        <v>46</v>
      </c>
      <c r="D7" s="67"/>
      <c r="E7" s="57"/>
      <c r="F7" s="68"/>
      <c r="G7" s="67"/>
      <c r="H7" s="57"/>
      <c r="I7" s="68"/>
      <c r="J7" s="67"/>
      <c r="K7" s="57"/>
      <c r="L7" s="68"/>
      <c r="M7" s="67"/>
      <c r="N7" s="57"/>
      <c r="O7" s="68"/>
      <c r="P7" s="67"/>
      <c r="Q7" s="57"/>
      <c r="R7" s="68"/>
      <c r="S7" s="69"/>
      <c r="T7" s="72">
        <f t="shared" si="0"/>
        <v>0</v>
      </c>
      <c r="U7" s="66"/>
    </row>
    <row r="8" spans="1:31" ht="75" x14ac:dyDescent="0.25">
      <c r="A8" s="213"/>
      <c r="B8" s="7" t="s">
        <v>176</v>
      </c>
      <c r="C8" s="6" t="s">
        <v>47</v>
      </c>
      <c r="D8" s="8"/>
      <c r="E8" s="9"/>
      <c r="F8" s="10"/>
      <c r="G8" s="8"/>
      <c r="H8" s="9"/>
      <c r="I8" s="10"/>
      <c r="J8" s="8"/>
      <c r="K8" s="9"/>
      <c r="L8" s="10"/>
      <c r="M8" s="8"/>
      <c r="N8" s="9"/>
      <c r="O8" s="10"/>
      <c r="P8" s="8"/>
      <c r="Q8" s="9"/>
      <c r="R8" s="10"/>
      <c r="S8" s="11"/>
      <c r="T8" s="82">
        <f t="shared" si="0"/>
        <v>0</v>
      </c>
      <c r="U8" s="6"/>
    </row>
    <row r="9" spans="1:31" ht="75" x14ac:dyDescent="0.25">
      <c r="A9" s="213"/>
      <c r="B9" s="7" t="s">
        <v>177</v>
      </c>
      <c r="C9" s="6" t="s">
        <v>48</v>
      </c>
      <c r="D9" s="8"/>
      <c r="E9" s="9"/>
      <c r="F9" s="10"/>
      <c r="G9" s="8"/>
      <c r="H9" s="9"/>
      <c r="I9" s="10"/>
      <c r="J9" s="8"/>
      <c r="K9" s="9"/>
      <c r="L9" s="10"/>
      <c r="M9" s="8"/>
      <c r="N9" s="9"/>
      <c r="O9" s="10"/>
      <c r="P9" s="8"/>
      <c r="Q9" s="9"/>
      <c r="R9" s="10"/>
      <c r="S9" s="11"/>
      <c r="T9" s="82">
        <f t="shared" si="0"/>
        <v>0</v>
      </c>
      <c r="U9" s="6"/>
    </row>
    <row r="10" spans="1:31" ht="90" x14ac:dyDescent="0.25">
      <c r="A10" s="213"/>
      <c r="B10" s="7" t="s">
        <v>178</v>
      </c>
      <c r="C10" s="6" t="s">
        <v>49</v>
      </c>
      <c r="D10" s="8"/>
      <c r="E10" s="9"/>
      <c r="F10" s="10"/>
      <c r="G10" s="8"/>
      <c r="H10" s="9"/>
      <c r="I10" s="10"/>
      <c r="J10" s="8"/>
      <c r="K10" s="9"/>
      <c r="L10" s="10"/>
      <c r="M10" s="8"/>
      <c r="N10" s="9"/>
      <c r="O10" s="10"/>
      <c r="P10" s="8"/>
      <c r="Q10" s="9"/>
      <c r="R10" s="10"/>
      <c r="S10" s="11"/>
      <c r="T10" s="82">
        <f t="shared" si="0"/>
        <v>0</v>
      </c>
      <c r="U10" s="6"/>
    </row>
    <row r="11" spans="1:31" ht="75" x14ac:dyDescent="0.25">
      <c r="A11" s="213"/>
      <c r="B11" s="7" t="s">
        <v>179</v>
      </c>
      <c r="C11" s="6" t="s">
        <v>50</v>
      </c>
      <c r="D11" s="8"/>
      <c r="E11" s="9"/>
      <c r="F11" s="10"/>
      <c r="G11" s="8"/>
      <c r="H11" s="9"/>
      <c r="I11" s="10"/>
      <c r="J11" s="8"/>
      <c r="K11" s="9"/>
      <c r="L11" s="10"/>
      <c r="M11" s="8"/>
      <c r="N11" s="9"/>
      <c r="O11" s="10"/>
      <c r="P11" s="8"/>
      <c r="Q11" s="9"/>
      <c r="R11" s="10"/>
      <c r="S11" s="11"/>
      <c r="T11" s="82">
        <f t="shared" si="0"/>
        <v>0</v>
      </c>
      <c r="U11" s="6"/>
    </row>
    <row r="12" spans="1:31" ht="150" x14ac:dyDescent="0.25">
      <c r="A12" s="213"/>
      <c r="B12" s="7" t="s">
        <v>180</v>
      </c>
      <c r="C12" s="6" t="s">
        <v>181</v>
      </c>
      <c r="D12" s="8"/>
      <c r="E12" s="9"/>
      <c r="F12" s="10"/>
      <c r="G12" s="8"/>
      <c r="H12" s="9"/>
      <c r="I12" s="10"/>
      <c r="J12" s="8"/>
      <c r="K12" s="9"/>
      <c r="L12" s="10"/>
      <c r="M12" s="8"/>
      <c r="N12" s="9"/>
      <c r="O12" s="10"/>
      <c r="P12" s="8"/>
      <c r="Q12" s="9"/>
      <c r="R12" s="10"/>
      <c r="S12" s="11"/>
      <c r="T12" s="82">
        <f t="shared" si="0"/>
        <v>0</v>
      </c>
      <c r="U12" s="6"/>
    </row>
    <row r="13" spans="1:31" ht="75" x14ac:dyDescent="0.25">
      <c r="A13" s="213"/>
      <c r="B13" s="65" t="s">
        <v>182</v>
      </c>
      <c r="C13" s="6" t="s">
        <v>183</v>
      </c>
      <c r="D13" s="8"/>
      <c r="E13" s="9"/>
      <c r="F13" s="10"/>
      <c r="G13" s="8"/>
      <c r="H13" s="9"/>
      <c r="I13" s="10"/>
      <c r="J13" s="8"/>
      <c r="K13" s="9"/>
      <c r="L13" s="10"/>
      <c r="M13" s="8"/>
      <c r="N13" s="9"/>
      <c r="O13" s="10"/>
      <c r="P13" s="8"/>
      <c r="Q13" s="9"/>
      <c r="R13" s="10"/>
      <c r="S13" s="11"/>
      <c r="T13" s="82">
        <f t="shared" si="0"/>
        <v>0</v>
      </c>
      <c r="U13" s="6"/>
    </row>
    <row r="14" spans="1:31" ht="120.75" thickBot="1" x14ac:dyDescent="0.3">
      <c r="A14" s="212"/>
      <c r="B14" s="13" t="s">
        <v>186</v>
      </c>
      <c r="C14" s="12" t="s">
        <v>58</v>
      </c>
      <c r="D14" s="14"/>
      <c r="E14" s="15"/>
      <c r="F14" s="16"/>
      <c r="G14" s="14"/>
      <c r="H14" s="15"/>
      <c r="I14" s="16"/>
      <c r="J14" s="14"/>
      <c r="K14" s="15"/>
      <c r="L14" s="16"/>
      <c r="M14" s="14"/>
      <c r="N14" s="15"/>
      <c r="O14" s="16"/>
      <c r="P14" s="14"/>
      <c r="Q14" s="15"/>
      <c r="R14" s="16"/>
      <c r="S14" s="17"/>
      <c r="T14" s="84">
        <f t="shared" si="0"/>
        <v>0</v>
      </c>
      <c r="U14" s="12"/>
    </row>
    <row r="15" spans="1:31" ht="120.75" thickBot="1" x14ac:dyDescent="0.3">
      <c r="A15" s="85" t="s">
        <v>56</v>
      </c>
      <c r="B15" s="86" t="s">
        <v>184</v>
      </c>
      <c r="C15" s="87" t="s">
        <v>57</v>
      </c>
      <c r="D15" s="88"/>
      <c r="E15" s="89"/>
      <c r="F15" s="90"/>
      <c r="G15" s="88"/>
      <c r="H15" s="89"/>
      <c r="I15" s="90"/>
      <c r="J15" s="88"/>
      <c r="K15" s="89"/>
      <c r="L15" s="90"/>
      <c r="M15" s="88"/>
      <c r="N15" s="89"/>
      <c r="O15" s="90"/>
      <c r="P15" s="88"/>
      <c r="Q15" s="89"/>
      <c r="R15" s="90"/>
      <c r="S15" s="91"/>
      <c r="T15" s="75">
        <f t="shared" si="0"/>
        <v>0</v>
      </c>
      <c r="U15" s="87"/>
    </row>
    <row r="16" spans="1:31" ht="120" x14ac:dyDescent="0.25">
      <c r="A16" s="214" t="s">
        <v>59</v>
      </c>
      <c r="B16" s="64" t="s">
        <v>188</v>
      </c>
      <c r="C16" s="66" t="s">
        <v>189</v>
      </c>
      <c r="D16" s="67"/>
      <c r="E16" s="57"/>
      <c r="F16" s="68"/>
      <c r="G16" s="67"/>
      <c r="H16" s="57"/>
      <c r="I16" s="68"/>
      <c r="J16" s="67"/>
      <c r="K16" s="57"/>
      <c r="L16" s="68"/>
      <c r="M16" s="67"/>
      <c r="N16" s="57"/>
      <c r="O16" s="68"/>
      <c r="P16" s="67"/>
      <c r="Q16" s="57"/>
      <c r="R16" s="68"/>
      <c r="S16" s="69"/>
      <c r="T16" s="72">
        <f t="shared" si="0"/>
        <v>0</v>
      </c>
      <c r="U16" s="66"/>
    </row>
    <row r="17" spans="1:21" ht="105" x14ac:dyDescent="0.25">
      <c r="A17" s="206"/>
      <c r="B17" s="65" t="s">
        <v>185</v>
      </c>
      <c r="C17" s="6" t="s">
        <v>190</v>
      </c>
      <c r="D17" s="8"/>
      <c r="E17" s="9"/>
      <c r="F17" s="10"/>
      <c r="G17" s="8"/>
      <c r="H17" s="9"/>
      <c r="I17" s="10"/>
      <c r="J17" s="8"/>
      <c r="K17" s="9"/>
      <c r="L17" s="10"/>
      <c r="M17" s="8"/>
      <c r="N17" s="9"/>
      <c r="O17" s="10"/>
      <c r="P17" s="8"/>
      <c r="Q17" s="9"/>
      <c r="R17" s="10"/>
      <c r="S17" s="11"/>
      <c r="T17" s="82">
        <f t="shared" si="0"/>
        <v>0</v>
      </c>
      <c r="U17" s="6"/>
    </row>
    <row r="18" spans="1:21" ht="60" x14ac:dyDescent="0.25">
      <c r="A18" s="215"/>
      <c r="B18" s="65" t="s">
        <v>187</v>
      </c>
      <c r="C18" s="6" t="s">
        <v>191</v>
      </c>
      <c r="D18" s="8"/>
      <c r="E18" s="9"/>
      <c r="F18" s="10"/>
      <c r="G18" s="8"/>
      <c r="H18" s="9"/>
      <c r="I18" s="10"/>
      <c r="J18" s="8"/>
      <c r="K18" s="9"/>
      <c r="L18" s="10"/>
      <c r="M18" s="8"/>
      <c r="N18" s="9"/>
      <c r="O18" s="10"/>
      <c r="P18" s="8"/>
      <c r="Q18" s="9"/>
      <c r="R18" s="10"/>
      <c r="S18" s="11"/>
      <c r="T18" s="82">
        <f t="shared" si="0"/>
        <v>0</v>
      </c>
      <c r="U18" s="6"/>
    </row>
    <row r="19" spans="1:21" ht="90" x14ac:dyDescent="0.25">
      <c r="A19" s="203" t="s">
        <v>192</v>
      </c>
      <c r="B19" s="65" t="s">
        <v>193</v>
      </c>
      <c r="C19" s="6" t="s">
        <v>197</v>
      </c>
      <c r="D19" s="8"/>
      <c r="E19" s="9"/>
      <c r="F19" s="10"/>
      <c r="G19" s="8"/>
      <c r="H19" s="9"/>
      <c r="I19" s="10"/>
      <c r="J19" s="8"/>
      <c r="K19" s="9"/>
      <c r="L19" s="10"/>
      <c r="M19" s="8"/>
      <c r="N19" s="9"/>
      <c r="O19" s="10"/>
      <c r="P19" s="8"/>
      <c r="Q19" s="9"/>
      <c r="R19" s="10"/>
      <c r="S19" s="11"/>
      <c r="T19" s="82">
        <f t="shared" si="0"/>
        <v>0</v>
      </c>
      <c r="U19" s="6"/>
    </row>
    <row r="20" spans="1:21" ht="60" x14ac:dyDescent="0.25">
      <c r="A20" s="206"/>
      <c r="B20" s="65" t="s">
        <v>194</v>
      </c>
      <c r="C20" s="6" t="s">
        <v>196</v>
      </c>
      <c r="D20" s="8"/>
      <c r="E20" s="9"/>
      <c r="F20" s="10"/>
      <c r="G20" s="8"/>
      <c r="H20" s="9"/>
      <c r="I20" s="10"/>
      <c r="J20" s="8"/>
      <c r="K20" s="9"/>
      <c r="L20" s="10"/>
      <c r="M20" s="8"/>
      <c r="N20" s="9"/>
      <c r="O20" s="10"/>
      <c r="P20" s="8"/>
      <c r="Q20" s="9"/>
      <c r="R20" s="10"/>
      <c r="S20" s="11"/>
      <c r="T20" s="82">
        <f t="shared" si="0"/>
        <v>0</v>
      </c>
      <c r="U20" s="6"/>
    </row>
    <row r="21" spans="1:21" ht="75" x14ac:dyDescent="0.25">
      <c r="A21" s="206"/>
      <c r="B21" s="65" t="s">
        <v>195</v>
      </c>
      <c r="C21" s="6" t="s">
        <v>282</v>
      </c>
      <c r="D21" s="8"/>
      <c r="E21" s="9"/>
      <c r="F21" s="10"/>
      <c r="G21" s="8"/>
      <c r="H21" s="9"/>
      <c r="I21" s="10"/>
      <c r="J21" s="8"/>
      <c r="K21" s="9"/>
      <c r="L21" s="10"/>
      <c r="M21" s="8"/>
      <c r="N21" s="9"/>
      <c r="O21" s="10"/>
      <c r="P21" s="8"/>
      <c r="Q21" s="9"/>
      <c r="R21" s="10"/>
      <c r="S21" s="11"/>
      <c r="T21" s="82">
        <f t="shared" si="0"/>
        <v>0</v>
      </c>
      <c r="U21" s="6"/>
    </row>
    <row r="22" spans="1:21" ht="45" x14ac:dyDescent="0.25">
      <c r="A22" s="206"/>
      <c r="B22" s="65" t="s">
        <v>308</v>
      </c>
      <c r="C22" s="6" t="s">
        <v>198</v>
      </c>
      <c r="D22" s="8"/>
      <c r="E22" s="9"/>
      <c r="F22" s="10"/>
      <c r="G22" s="8"/>
      <c r="H22" s="9"/>
      <c r="I22" s="10"/>
      <c r="J22" s="8"/>
      <c r="K22" s="9"/>
      <c r="L22" s="10"/>
      <c r="M22" s="8"/>
      <c r="N22" s="9"/>
      <c r="O22" s="10"/>
      <c r="P22" s="8"/>
      <c r="Q22" s="9"/>
      <c r="R22" s="10"/>
      <c r="S22" s="11"/>
      <c r="T22" s="82">
        <f t="shared" si="0"/>
        <v>0</v>
      </c>
      <c r="U22" s="6"/>
    </row>
    <row r="23" spans="1:21" ht="90.75" thickBot="1" x14ac:dyDescent="0.3">
      <c r="A23" s="210"/>
      <c r="B23" s="147" t="s">
        <v>309</v>
      </c>
      <c r="C23" s="138" t="s">
        <v>199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39">
        <f t="shared" si="0"/>
        <v>0</v>
      </c>
      <c r="U23" s="138"/>
    </row>
    <row r="24" spans="1:21" ht="120" x14ac:dyDescent="0.25">
      <c r="A24" s="214" t="s">
        <v>200</v>
      </c>
      <c r="B24" s="140" t="s">
        <v>202</v>
      </c>
      <c r="C24" s="141" t="s">
        <v>201</v>
      </c>
      <c r="D24" s="142"/>
      <c r="E24" s="143"/>
      <c r="F24" s="144"/>
      <c r="G24" s="142"/>
      <c r="H24" s="143"/>
      <c r="I24" s="144"/>
      <c r="J24" s="142"/>
      <c r="K24" s="143"/>
      <c r="L24" s="144"/>
      <c r="M24" s="142"/>
      <c r="N24" s="143"/>
      <c r="O24" s="144"/>
      <c r="P24" s="142"/>
      <c r="Q24" s="143"/>
      <c r="R24" s="144"/>
      <c r="S24" s="145"/>
      <c r="T24" s="146">
        <f t="shared" si="0"/>
        <v>0</v>
      </c>
      <c r="U24" s="141"/>
    </row>
    <row r="25" spans="1:21" ht="90" x14ac:dyDescent="0.25">
      <c r="A25" s="215"/>
      <c r="B25" s="65" t="s">
        <v>203</v>
      </c>
      <c r="C25" s="6" t="s">
        <v>204</v>
      </c>
      <c r="D25" s="8"/>
      <c r="E25" s="9"/>
      <c r="F25" s="10"/>
      <c r="G25" s="8"/>
      <c r="H25" s="9"/>
      <c r="I25" s="10"/>
      <c r="J25" s="8"/>
      <c r="K25" s="9"/>
      <c r="L25" s="10"/>
      <c r="M25" s="8"/>
      <c r="N25" s="9"/>
      <c r="O25" s="10"/>
      <c r="P25" s="8"/>
      <c r="Q25" s="9"/>
      <c r="R25" s="10"/>
      <c r="S25" s="11"/>
      <c r="T25" s="82">
        <f t="shared" si="0"/>
        <v>0</v>
      </c>
      <c r="U25" s="6"/>
    </row>
    <row r="26" spans="1:21" ht="105" x14ac:dyDescent="0.25">
      <c r="A26" s="203" t="s">
        <v>205</v>
      </c>
      <c r="B26" s="65" t="s">
        <v>206</v>
      </c>
      <c r="C26" s="6" t="s">
        <v>207</v>
      </c>
      <c r="D26" s="8"/>
      <c r="E26" s="9"/>
      <c r="F26" s="10"/>
      <c r="G26" s="8"/>
      <c r="H26" s="9"/>
      <c r="I26" s="10"/>
      <c r="J26" s="8"/>
      <c r="K26" s="9"/>
      <c r="L26" s="10"/>
      <c r="M26" s="8"/>
      <c r="N26" s="9"/>
      <c r="O26" s="10"/>
      <c r="P26" s="8"/>
      <c r="Q26" s="9"/>
      <c r="R26" s="10"/>
      <c r="S26" s="11"/>
      <c r="T26" s="82">
        <f t="shared" si="0"/>
        <v>0</v>
      </c>
      <c r="U26" s="6"/>
    </row>
    <row r="27" spans="1:21" ht="120" x14ac:dyDescent="0.25">
      <c r="A27" s="206"/>
      <c r="B27" s="65" t="s">
        <v>208</v>
      </c>
      <c r="C27" s="6" t="s">
        <v>209</v>
      </c>
      <c r="D27" s="8"/>
      <c r="E27" s="9"/>
      <c r="F27" s="10"/>
      <c r="G27" s="8"/>
      <c r="H27" s="9"/>
      <c r="I27" s="10"/>
      <c r="J27" s="8"/>
      <c r="K27" s="9"/>
      <c r="L27" s="10"/>
      <c r="M27" s="8"/>
      <c r="N27" s="9"/>
      <c r="O27" s="10"/>
      <c r="P27" s="8"/>
      <c r="Q27" s="9"/>
      <c r="R27" s="10"/>
      <c r="S27" s="11"/>
      <c r="T27" s="82">
        <f t="shared" si="0"/>
        <v>0</v>
      </c>
      <c r="U27" s="6"/>
    </row>
    <row r="28" spans="1:21" ht="94.5" customHeight="1" x14ac:dyDescent="0.25">
      <c r="A28" s="206"/>
      <c r="B28" s="65" t="s">
        <v>210</v>
      </c>
      <c r="C28" s="6" t="s">
        <v>211</v>
      </c>
      <c r="D28" s="8"/>
      <c r="E28" s="9"/>
      <c r="F28" s="10"/>
      <c r="G28" s="8"/>
      <c r="H28" s="9"/>
      <c r="I28" s="10"/>
      <c r="J28" s="8"/>
      <c r="K28" s="9"/>
      <c r="L28" s="10"/>
      <c r="M28" s="8"/>
      <c r="N28" s="9"/>
      <c r="O28" s="10"/>
      <c r="P28" s="8"/>
      <c r="Q28" s="9"/>
      <c r="R28" s="10"/>
      <c r="S28" s="11"/>
      <c r="T28" s="82">
        <f t="shared" si="0"/>
        <v>0</v>
      </c>
      <c r="U28" s="6"/>
    </row>
    <row r="29" spans="1:21" ht="110.25" customHeight="1" x14ac:dyDescent="0.25">
      <c r="A29" s="206"/>
      <c r="B29" s="65" t="s">
        <v>213</v>
      </c>
      <c r="C29" s="6" t="s">
        <v>212</v>
      </c>
      <c r="D29" s="8"/>
      <c r="E29" s="9"/>
      <c r="F29" s="10"/>
      <c r="G29" s="8"/>
      <c r="H29" s="9"/>
      <c r="I29" s="10"/>
      <c r="J29" s="8"/>
      <c r="K29" s="9"/>
      <c r="L29" s="10"/>
      <c r="M29" s="8"/>
      <c r="N29" s="9"/>
      <c r="O29" s="10"/>
      <c r="P29" s="8"/>
      <c r="Q29" s="9"/>
      <c r="R29" s="10"/>
      <c r="S29" s="11"/>
      <c r="T29" s="82">
        <f t="shared" ref="T29" si="1">COUNTA(D29:S29)</f>
        <v>0</v>
      </c>
      <c r="U29" s="6"/>
    </row>
    <row r="30" spans="1:21" ht="105.75" thickBot="1" x14ac:dyDescent="0.3">
      <c r="A30" s="207"/>
      <c r="B30" s="77" t="s">
        <v>214</v>
      </c>
      <c r="C30" s="78" t="s">
        <v>215</v>
      </c>
      <c r="D30" s="79"/>
      <c r="E30" s="76"/>
      <c r="F30" s="80"/>
      <c r="G30" s="79"/>
      <c r="H30" s="76"/>
      <c r="I30" s="80"/>
      <c r="J30" s="79"/>
      <c r="K30" s="76"/>
      <c r="L30" s="80"/>
      <c r="M30" s="79"/>
      <c r="N30" s="76"/>
      <c r="O30" s="80"/>
      <c r="P30" s="79"/>
      <c r="Q30" s="76"/>
      <c r="R30" s="80"/>
      <c r="S30" s="81"/>
      <c r="T30" s="83">
        <f t="shared" ref="T30:T39" si="2">COUNTA(D30:S30)</f>
        <v>0</v>
      </c>
      <c r="U30" s="78"/>
    </row>
    <row r="31" spans="1:21" ht="120" x14ac:dyDescent="0.25">
      <c r="A31" s="208" t="s">
        <v>216</v>
      </c>
      <c r="B31" s="61" t="s">
        <v>225</v>
      </c>
      <c r="C31" s="66" t="s">
        <v>217</v>
      </c>
      <c r="D31" s="67"/>
      <c r="E31" s="57"/>
      <c r="F31" s="68"/>
      <c r="G31" s="67"/>
      <c r="H31" s="57"/>
      <c r="I31" s="68"/>
      <c r="J31" s="67"/>
      <c r="K31" s="57"/>
      <c r="L31" s="68"/>
      <c r="M31" s="67"/>
      <c r="N31" s="57"/>
      <c r="O31" s="68"/>
      <c r="P31" s="67"/>
      <c r="Q31" s="57"/>
      <c r="R31" s="68"/>
      <c r="S31" s="69"/>
      <c r="T31" s="72">
        <f t="shared" ref="T31:T38" si="3">COUNTA(D31:S31)</f>
        <v>0</v>
      </c>
      <c r="U31" s="66"/>
    </row>
    <row r="32" spans="1:21" ht="84.75" customHeight="1" x14ac:dyDescent="0.25">
      <c r="A32" s="209"/>
      <c r="B32" s="65" t="s">
        <v>218</v>
      </c>
      <c r="C32" s="6" t="s">
        <v>219</v>
      </c>
      <c r="D32" s="8"/>
      <c r="E32" s="9"/>
      <c r="F32" s="10"/>
      <c r="G32" s="8"/>
      <c r="H32" s="9"/>
      <c r="I32" s="10"/>
      <c r="J32" s="8"/>
      <c r="K32" s="9"/>
      <c r="L32" s="10"/>
      <c r="M32" s="8"/>
      <c r="N32" s="9"/>
      <c r="O32" s="10"/>
      <c r="P32" s="8"/>
      <c r="Q32" s="9"/>
      <c r="R32" s="10"/>
      <c r="S32" s="11"/>
      <c r="T32" s="82">
        <f t="shared" si="3"/>
        <v>0</v>
      </c>
      <c r="U32" s="6"/>
    </row>
    <row r="33" spans="1:21" ht="81.75" customHeight="1" x14ac:dyDescent="0.25">
      <c r="A33" s="209"/>
      <c r="B33" s="65" t="s">
        <v>283</v>
      </c>
      <c r="C33" s="6" t="s">
        <v>219</v>
      </c>
      <c r="D33" s="8"/>
      <c r="E33" s="9"/>
      <c r="F33" s="10"/>
      <c r="G33" s="8"/>
      <c r="H33" s="9"/>
      <c r="I33" s="10"/>
      <c r="J33" s="8"/>
      <c r="K33" s="9"/>
      <c r="L33" s="10"/>
      <c r="M33" s="8"/>
      <c r="N33" s="9"/>
      <c r="O33" s="10"/>
      <c r="P33" s="8"/>
      <c r="Q33" s="9"/>
      <c r="R33" s="10"/>
      <c r="S33" s="11"/>
      <c r="T33" s="82">
        <f t="shared" si="3"/>
        <v>0</v>
      </c>
      <c r="U33" s="6"/>
    </row>
    <row r="34" spans="1:21" ht="51" customHeight="1" x14ac:dyDescent="0.25">
      <c r="A34" s="209"/>
      <c r="B34" s="65" t="s">
        <v>220</v>
      </c>
      <c r="C34" s="6" t="s">
        <v>221</v>
      </c>
      <c r="D34" s="8"/>
      <c r="E34" s="9"/>
      <c r="F34" s="10"/>
      <c r="G34" s="8"/>
      <c r="H34" s="9"/>
      <c r="I34" s="10"/>
      <c r="J34" s="8"/>
      <c r="K34" s="9"/>
      <c r="L34" s="10"/>
      <c r="M34" s="8"/>
      <c r="N34" s="9"/>
      <c r="O34" s="10"/>
      <c r="P34" s="8"/>
      <c r="Q34" s="9"/>
      <c r="R34" s="10"/>
      <c r="S34" s="11"/>
      <c r="T34" s="82">
        <f t="shared" si="3"/>
        <v>0</v>
      </c>
      <c r="U34" s="6"/>
    </row>
    <row r="35" spans="1:21" ht="66.75" customHeight="1" thickBot="1" x14ac:dyDescent="0.3">
      <c r="A35" s="210"/>
      <c r="B35" s="77" t="s">
        <v>222</v>
      </c>
      <c r="C35" s="78" t="s">
        <v>223</v>
      </c>
      <c r="D35" s="79"/>
      <c r="E35" s="76"/>
      <c r="F35" s="80"/>
      <c r="G35" s="79"/>
      <c r="H35" s="76"/>
      <c r="I35" s="80"/>
      <c r="J35" s="79"/>
      <c r="K35" s="76"/>
      <c r="L35" s="80"/>
      <c r="M35" s="79"/>
      <c r="N35" s="76"/>
      <c r="O35" s="80"/>
      <c r="P35" s="79"/>
      <c r="Q35" s="76"/>
      <c r="R35" s="80"/>
      <c r="S35" s="81"/>
      <c r="T35" s="83">
        <f t="shared" si="3"/>
        <v>0</v>
      </c>
      <c r="U35" s="78"/>
    </row>
    <row r="36" spans="1:21" ht="120" x14ac:dyDescent="0.25">
      <c r="A36" s="208" t="s">
        <v>224</v>
      </c>
      <c r="B36" s="61" t="s">
        <v>226</v>
      </c>
      <c r="C36" s="66" t="s">
        <v>227</v>
      </c>
      <c r="D36" s="67"/>
      <c r="E36" s="57"/>
      <c r="F36" s="68"/>
      <c r="G36" s="67"/>
      <c r="H36" s="57"/>
      <c r="I36" s="68"/>
      <c r="J36" s="67"/>
      <c r="K36" s="57"/>
      <c r="L36" s="68"/>
      <c r="M36" s="67"/>
      <c r="N36" s="57"/>
      <c r="O36" s="68"/>
      <c r="P36" s="67"/>
      <c r="Q36" s="57"/>
      <c r="R36" s="68"/>
      <c r="S36" s="69"/>
      <c r="T36" s="72">
        <f t="shared" si="3"/>
        <v>0</v>
      </c>
      <c r="U36" s="66"/>
    </row>
    <row r="37" spans="1:21" ht="90.75" thickBot="1" x14ac:dyDescent="0.3">
      <c r="A37" s="210"/>
      <c r="B37" s="77" t="s">
        <v>228</v>
      </c>
      <c r="C37" s="78" t="s">
        <v>219</v>
      </c>
      <c r="D37" s="79"/>
      <c r="E37" s="76"/>
      <c r="F37" s="80"/>
      <c r="G37" s="79"/>
      <c r="H37" s="76"/>
      <c r="I37" s="80"/>
      <c r="J37" s="79"/>
      <c r="K37" s="76"/>
      <c r="L37" s="80"/>
      <c r="M37" s="79"/>
      <c r="N37" s="76"/>
      <c r="O37" s="80"/>
      <c r="P37" s="79"/>
      <c r="Q37" s="76"/>
      <c r="R37" s="80"/>
      <c r="S37" s="81"/>
      <c r="T37" s="83">
        <f t="shared" si="3"/>
        <v>0</v>
      </c>
      <c r="U37" s="78"/>
    </row>
    <row r="38" spans="1:21" ht="105" x14ac:dyDescent="0.25">
      <c r="A38" s="208" t="s">
        <v>229</v>
      </c>
      <c r="B38" s="66" t="s">
        <v>230</v>
      </c>
      <c r="C38" s="66" t="s">
        <v>231</v>
      </c>
      <c r="D38" s="67"/>
      <c r="E38" s="57"/>
      <c r="F38" s="68"/>
      <c r="G38" s="67"/>
      <c r="H38" s="57"/>
      <c r="I38" s="68"/>
      <c r="J38" s="67"/>
      <c r="K38" s="57"/>
      <c r="L38" s="68"/>
      <c r="M38" s="67"/>
      <c r="N38" s="57"/>
      <c r="O38" s="68"/>
      <c r="P38" s="67"/>
      <c r="Q38" s="57"/>
      <c r="R38" s="68"/>
      <c r="S38" s="69"/>
      <c r="T38" s="72">
        <f t="shared" si="3"/>
        <v>0</v>
      </c>
      <c r="U38" s="66"/>
    </row>
    <row r="39" spans="1:21" ht="135.75" thickBot="1" x14ac:dyDescent="0.3">
      <c r="A39" s="210"/>
      <c r="B39" s="63" t="s">
        <v>284</v>
      </c>
      <c r="C39" s="12" t="s">
        <v>232</v>
      </c>
      <c r="D39" s="14"/>
      <c r="E39" s="15"/>
      <c r="F39" s="16"/>
      <c r="G39" s="14"/>
      <c r="H39" s="15"/>
      <c r="I39" s="16"/>
      <c r="J39" s="14"/>
      <c r="K39" s="15"/>
      <c r="L39" s="16"/>
      <c r="M39" s="14"/>
      <c r="N39" s="15"/>
      <c r="O39" s="16"/>
      <c r="P39" s="14"/>
      <c r="Q39" s="15"/>
      <c r="R39" s="16"/>
      <c r="S39" s="17"/>
      <c r="T39" s="84">
        <f t="shared" si="2"/>
        <v>0</v>
      </c>
      <c r="U39" s="12"/>
    </row>
    <row r="40" spans="1:21" ht="15.75" thickBot="1" x14ac:dyDescent="0.3"/>
    <row r="41" spans="1:21" ht="15.75" thickBot="1" x14ac:dyDescent="0.3">
      <c r="B41" s="2"/>
      <c r="C41" s="18" t="s">
        <v>7</v>
      </c>
      <c r="D41" s="19">
        <f t="shared" ref="D41:S41" si="4">COUNTA(D5:D39)</f>
        <v>0</v>
      </c>
      <c r="E41" s="19">
        <f t="shared" si="4"/>
        <v>0</v>
      </c>
      <c r="F41" s="19">
        <f t="shared" si="4"/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  <c r="J41" s="19">
        <f t="shared" si="4"/>
        <v>0</v>
      </c>
      <c r="K41" s="19">
        <f t="shared" si="4"/>
        <v>0</v>
      </c>
      <c r="L41" s="19">
        <f t="shared" si="4"/>
        <v>0</v>
      </c>
      <c r="M41" s="19">
        <f t="shared" si="4"/>
        <v>0</v>
      </c>
      <c r="N41" s="19">
        <f t="shared" si="4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70"/>
    </row>
    <row r="42" spans="1:21" ht="15.75" thickBot="1" x14ac:dyDescent="0.3">
      <c r="B42" s="2"/>
      <c r="C42" s="18" t="s">
        <v>8</v>
      </c>
      <c r="D42" s="19">
        <v>0</v>
      </c>
      <c r="E42" s="19">
        <v>0.4</v>
      </c>
      <c r="F42" s="19">
        <v>0.7</v>
      </c>
      <c r="G42" s="19">
        <v>1</v>
      </c>
      <c r="H42" s="19">
        <v>1.4</v>
      </c>
      <c r="I42" s="19">
        <v>1.7</v>
      </c>
      <c r="J42" s="19">
        <v>2</v>
      </c>
      <c r="K42" s="19">
        <v>2.4</v>
      </c>
      <c r="L42" s="19">
        <v>2.7</v>
      </c>
      <c r="M42" s="19">
        <v>3</v>
      </c>
      <c r="N42" s="19">
        <v>3.4</v>
      </c>
      <c r="O42" s="19">
        <v>3.7</v>
      </c>
      <c r="P42" s="19">
        <v>4</v>
      </c>
      <c r="Q42" s="19">
        <v>4.4000000000000004</v>
      </c>
      <c r="R42" s="19">
        <v>4.7</v>
      </c>
      <c r="S42" s="19">
        <v>5</v>
      </c>
      <c r="T42" s="70"/>
    </row>
    <row r="43" spans="1:21" ht="30.75" thickBot="1" x14ac:dyDescent="0.3">
      <c r="B43" s="2"/>
      <c r="C43" s="18" t="s">
        <v>285</v>
      </c>
      <c r="D43" s="19">
        <f>+D42*D41</f>
        <v>0</v>
      </c>
      <c r="E43" s="19">
        <f t="shared" ref="E43:S43" si="5">+E42*E41</f>
        <v>0</v>
      </c>
      <c r="F43" s="19">
        <f t="shared" si="5"/>
        <v>0</v>
      </c>
      <c r="G43" s="19">
        <f t="shared" si="5"/>
        <v>0</v>
      </c>
      <c r="H43" s="19">
        <f t="shared" si="5"/>
        <v>0</v>
      </c>
      <c r="I43" s="19">
        <f t="shared" si="5"/>
        <v>0</v>
      </c>
      <c r="J43" s="19">
        <f t="shared" si="5"/>
        <v>0</v>
      </c>
      <c r="K43" s="19">
        <f t="shared" si="5"/>
        <v>0</v>
      </c>
      <c r="L43" s="19">
        <f t="shared" si="5"/>
        <v>0</v>
      </c>
      <c r="M43" s="19">
        <f t="shared" si="5"/>
        <v>0</v>
      </c>
      <c r="N43" s="19">
        <f t="shared" si="5"/>
        <v>0</v>
      </c>
      <c r="O43" s="19">
        <f t="shared" si="5"/>
        <v>0</v>
      </c>
      <c r="P43" s="19">
        <f t="shared" si="5"/>
        <v>0</v>
      </c>
      <c r="Q43" s="19">
        <f t="shared" si="5"/>
        <v>0</v>
      </c>
      <c r="R43" s="19">
        <f t="shared" si="5"/>
        <v>0</v>
      </c>
      <c r="S43" s="19">
        <f t="shared" si="5"/>
        <v>0</v>
      </c>
      <c r="T43" s="70"/>
    </row>
    <row r="44" spans="1:21" s="4" customFormat="1" ht="45" customHeight="1" thickBot="1" x14ac:dyDescent="0.3">
      <c r="C44" s="199" t="s">
        <v>43</v>
      </c>
      <c r="D44" s="200"/>
      <c r="E44" s="200"/>
      <c r="F44" s="200"/>
      <c r="G44" s="200"/>
      <c r="H44" s="200"/>
      <c r="I44" s="201"/>
      <c r="J44" s="187">
        <f>+SUM($D$43:$S$43)/COUNTA(B5:B39)</f>
        <v>0</v>
      </c>
      <c r="K44" s="188"/>
      <c r="L44" s="189" t="str">
        <f>VLOOKUP(J44,REFERENCIAS!I4:J19,2,TRUE)</f>
        <v>E-</v>
      </c>
      <c r="M44" s="189"/>
      <c r="N44" s="189"/>
      <c r="O44" s="189"/>
      <c r="P44" s="190" t="str">
        <f>VLOOKUP(J44,REFERENCIAS!$A$5:$D$10,4,TRUE)</f>
        <v>Deficiente</v>
      </c>
      <c r="Q44" s="190"/>
      <c r="R44" s="190"/>
      <c r="S44" s="190"/>
      <c r="T44" s="71"/>
    </row>
  </sheetData>
  <sheetProtection insertRows="0"/>
  <mergeCells count="25">
    <mergeCell ref="T3:T4"/>
    <mergeCell ref="U3:U4"/>
    <mergeCell ref="B2:U2"/>
    <mergeCell ref="A3:A4"/>
    <mergeCell ref="B3:B4"/>
    <mergeCell ref="C3:C4"/>
    <mergeCell ref="D3:F3"/>
    <mergeCell ref="G3:I3"/>
    <mergeCell ref="J3:L3"/>
    <mergeCell ref="M3:O3"/>
    <mergeCell ref="P3:R3"/>
    <mergeCell ref="S3:S4"/>
    <mergeCell ref="A5:A6"/>
    <mergeCell ref="A7:A14"/>
    <mergeCell ref="A16:A18"/>
    <mergeCell ref="A19:A23"/>
    <mergeCell ref="A24:A25"/>
    <mergeCell ref="A26:A30"/>
    <mergeCell ref="C44:I44"/>
    <mergeCell ref="J44:K44"/>
    <mergeCell ref="L44:O44"/>
    <mergeCell ref="P44:S44"/>
    <mergeCell ref="A31:A35"/>
    <mergeCell ref="A36:A37"/>
    <mergeCell ref="A38:A39"/>
  </mergeCells>
  <conditionalFormatting sqref="T5:T16 T18:T28">
    <cfRule type="cellIs" dxfId="80" priority="55" operator="greaterThan">
      <formula>1</formula>
    </cfRule>
    <cfRule type="cellIs" dxfId="79" priority="56" operator="equal">
      <formula>1</formula>
    </cfRule>
    <cfRule type="cellIs" dxfId="78" priority="57" operator="equal">
      <formula>0</formula>
    </cfRule>
  </conditionalFormatting>
  <conditionalFormatting sqref="T17">
    <cfRule type="cellIs" dxfId="77" priority="52" operator="greaterThan">
      <formula>1</formula>
    </cfRule>
    <cfRule type="cellIs" dxfId="76" priority="53" operator="equal">
      <formula>1</formula>
    </cfRule>
    <cfRule type="cellIs" dxfId="75" priority="54" operator="equal">
      <formula>0</formula>
    </cfRule>
  </conditionalFormatting>
  <conditionalFormatting sqref="T29">
    <cfRule type="cellIs" dxfId="74" priority="49" operator="greaterThan">
      <formula>1</formula>
    </cfRule>
    <cfRule type="cellIs" dxfId="73" priority="50" operator="equal">
      <formula>1</formula>
    </cfRule>
    <cfRule type="cellIs" dxfId="72" priority="51" operator="equal">
      <formula>0</formula>
    </cfRule>
  </conditionalFormatting>
  <conditionalFormatting sqref="T30">
    <cfRule type="cellIs" dxfId="71" priority="46" operator="greaterThan">
      <formula>1</formula>
    </cfRule>
    <cfRule type="cellIs" dxfId="70" priority="47" operator="equal">
      <formula>1</formula>
    </cfRule>
    <cfRule type="cellIs" dxfId="69" priority="48" operator="equal">
      <formula>0</formula>
    </cfRule>
  </conditionalFormatting>
  <conditionalFormatting sqref="T39">
    <cfRule type="cellIs" dxfId="68" priority="25" operator="greaterThan">
      <formula>1</formula>
    </cfRule>
    <cfRule type="cellIs" dxfId="67" priority="26" operator="equal">
      <formula>1</formula>
    </cfRule>
    <cfRule type="cellIs" dxfId="66" priority="27" operator="equal">
      <formula>0</formula>
    </cfRule>
  </conditionalFormatting>
  <conditionalFormatting sqref="T38">
    <cfRule type="cellIs" dxfId="65" priority="22" operator="greaterThan">
      <formula>1</formula>
    </cfRule>
    <cfRule type="cellIs" dxfId="64" priority="23" operator="equal">
      <formula>1</formula>
    </cfRule>
    <cfRule type="cellIs" dxfId="63" priority="24" operator="equal">
      <formula>0</formula>
    </cfRule>
  </conditionalFormatting>
  <conditionalFormatting sqref="T37">
    <cfRule type="cellIs" dxfId="62" priority="19" operator="greaterThan">
      <formula>1</formula>
    </cfRule>
    <cfRule type="cellIs" dxfId="61" priority="20" operator="equal">
      <formula>1</formula>
    </cfRule>
    <cfRule type="cellIs" dxfId="60" priority="21" operator="equal">
      <formula>0</formula>
    </cfRule>
  </conditionalFormatting>
  <conditionalFormatting sqref="T36">
    <cfRule type="cellIs" dxfId="59" priority="16" operator="greaterThan">
      <formula>1</formula>
    </cfRule>
    <cfRule type="cellIs" dxfId="58" priority="17" operator="equal">
      <formula>1</formula>
    </cfRule>
    <cfRule type="cellIs" dxfId="57" priority="18" operator="equal">
      <formula>0</formula>
    </cfRule>
  </conditionalFormatting>
  <conditionalFormatting sqref="T35">
    <cfRule type="cellIs" dxfId="56" priority="13" operator="greaterThan">
      <formula>1</formula>
    </cfRule>
    <cfRule type="cellIs" dxfId="55" priority="14" operator="equal">
      <formula>1</formula>
    </cfRule>
    <cfRule type="cellIs" dxfId="54" priority="15" operator="equal">
      <formula>0</formula>
    </cfRule>
  </conditionalFormatting>
  <conditionalFormatting sqref="T34">
    <cfRule type="cellIs" dxfId="53" priority="10" operator="greaterThan">
      <formula>1</formula>
    </cfRule>
    <cfRule type="cellIs" dxfId="52" priority="11" operator="equal">
      <formula>1</formula>
    </cfRule>
    <cfRule type="cellIs" dxfId="51" priority="12" operator="equal">
      <formula>0</formula>
    </cfRule>
  </conditionalFormatting>
  <conditionalFormatting sqref="T33">
    <cfRule type="cellIs" dxfId="50" priority="7" operator="greaterThan">
      <formula>1</formula>
    </cfRule>
    <cfRule type="cellIs" dxfId="49" priority="8" operator="equal">
      <formula>1</formula>
    </cfRule>
    <cfRule type="cellIs" dxfId="48" priority="9" operator="equal">
      <formula>0</formula>
    </cfRule>
  </conditionalFormatting>
  <conditionalFormatting sqref="T32">
    <cfRule type="cellIs" dxfId="47" priority="4" operator="greaterThan">
      <formula>1</formula>
    </cfRule>
    <cfRule type="cellIs" dxfId="46" priority="5" operator="equal">
      <formula>1</formula>
    </cfRule>
    <cfRule type="cellIs" dxfId="45" priority="6" operator="equal">
      <formula>0</formula>
    </cfRule>
  </conditionalFormatting>
  <conditionalFormatting sqref="T31">
    <cfRule type="cellIs" dxfId="44" priority="1" operator="greaterThan">
      <formula>1</formula>
    </cfRule>
    <cfRule type="cellIs" dxfId="43" priority="2" operator="equal">
      <formula>1</formula>
    </cfRule>
    <cfRule type="cellIs" dxfId="42" priority="3" operator="equal">
      <formula>0</formula>
    </cfRule>
  </conditionalFormatting>
  <dataValidations count="1">
    <dataValidation type="list" allowBlank="1" showDropDown="1" showInputMessage="1" showErrorMessage="1" errorTitle="IMPORTANTE" error="Por favor, indique con una &quot;X&quot; la casilla que mejor representa el nivel alcanzado por la organización en el elemento evaluado" sqref="D5:S39">
      <formula1>$AE$1:$AE$3</formula1>
    </dataValidation>
  </dataValidations>
  <pageMargins left="1.1811023622047245" right="0.78740157480314965" top="0.78740157480314965" bottom="1.5748031496062993" header="0.31496062992125984" footer="0.31496062992125984"/>
  <pageSetup paperSize="5" scale="73" orientation="landscape" horizontalDpi="4294967294" verticalDpi="429496729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" stopIfTrue="1" operator="equal" id="{73FF6F0B-46C1-4D2E-8448-6C0C85B323D5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65" stopIfTrue="1" operator="equal" id="{0AD17E2F-B29C-48B9-BEF4-78B6A5EFD624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66" stopIfTrue="1" operator="equal" id="{D6CD3AC1-AF01-435A-8385-6463CE170A7B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67" stopIfTrue="1" operator="equal" id="{68BC3668-B2F5-4A25-A508-4085B9374F06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68" stopIfTrue="1" operator="equal" id="{5641E614-2D0A-4B48-BACC-DB7E222A48CD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69" stopIfTrue="1" operator="equal" id="{1A286A67-4FBA-4E1A-9BF8-6437F645A067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P23:S23</xm:sqref>
        </x14:conditionalFormatting>
        <x14:conditionalFormatting xmlns:xm="http://schemas.microsoft.com/office/excel/2006/main">
          <x14:cfRule type="cellIs" priority="58" stopIfTrue="1" operator="equal" id="{26E84FEE-5C48-4E37-9AEC-2067EB8379F8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59" stopIfTrue="1" operator="equal" id="{925D39A6-25B4-400D-8FC5-2B84C03775B7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60" stopIfTrue="1" operator="equal" id="{31775C21-EF23-429D-8BDA-AC548DB64D7C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61" stopIfTrue="1" operator="equal" id="{9BE8C6D1-6599-44B8-937E-7922C92158CD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62" stopIfTrue="1" operator="equal" id="{EFF8D736-2E53-4DE4-A94D-CD88BA5FE28D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63" stopIfTrue="1" operator="equal" id="{AAA027AA-6A72-4E00-ADD9-F627883DE02D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P44:T44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E18"/>
  <sheetViews>
    <sheetView zoomScaleNormal="100" workbookViewId="0">
      <selection activeCell="B20" sqref="B20"/>
    </sheetView>
  </sheetViews>
  <sheetFormatPr baseColWidth="10" defaultColWidth="11" defaultRowHeight="15" x14ac:dyDescent="0.25"/>
  <cols>
    <col min="1" max="1" width="20.5703125" style="2" customWidth="1"/>
    <col min="2" max="2" width="35.5703125" style="3" customWidth="1"/>
    <col min="3" max="3" width="35.5703125" style="2" customWidth="1"/>
    <col min="4" max="18" width="4.42578125" style="2" customWidth="1"/>
    <col min="19" max="19" width="11.85546875" style="2" customWidth="1"/>
    <col min="20" max="20" width="3.28515625" style="2" customWidth="1"/>
    <col min="21" max="21" width="35.7109375" style="2" customWidth="1"/>
    <col min="22" max="16384" width="11" style="2"/>
  </cols>
  <sheetData>
    <row r="1" spans="1:31" ht="15.75" thickBot="1" x14ac:dyDescent="0.3">
      <c r="AE1" s="5" t="s">
        <v>29</v>
      </c>
    </row>
    <row r="2" spans="1:31" s="21" customFormat="1" ht="30.75" customHeight="1" thickBot="1" x14ac:dyDescent="0.3">
      <c r="A2" s="20" t="s">
        <v>6</v>
      </c>
      <c r="B2" s="160" t="s">
        <v>234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  <c r="U2" s="163"/>
      <c r="AE2" s="22" t="s">
        <v>30</v>
      </c>
    </row>
    <row r="3" spans="1:31" s="22" customFormat="1" x14ac:dyDescent="0.25">
      <c r="A3" s="164" t="s">
        <v>0</v>
      </c>
      <c r="B3" s="164" t="s">
        <v>1</v>
      </c>
      <c r="C3" s="168" t="s">
        <v>174</v>
      </c>
      <c r="D3" s="170" t="s">
        <v>35</v>
      </c>
      <c r="E3" s="171"/>
      <c r="F3" s="172"/>
      <c r="G3" s="173" t="s">
        <v>36</v>
      </c>
      <c r="H3" s="174"/>
      <c r="I3" s="175"/>
      <c r="J3" s="176" t="s">
        <v>37</v>
      </c>
      <c r="K3" s="177"/>
      <c r="L3" s="178"/>
      <c r="M3" s="179" t="s">
        <v>38</v>
      </c>
      <c r="N3" s="180"/>
      <c r="O3" s="181"/>
      <c r="P3" s="182" t="s">
        <v>39</v>
      </c>
      <c r="Q3" s="183"/>
      <c r="R3" s="184"/>
      <c r="S3" s="185" t="s">
        <v>42</v>
      </c>
      <c r="T3" s="204" t="s">
        <v>107</v>
      </c>
      <c r="U3" s="164" t="s">
        <v>5</v>
      </c>
      <c r="AE3" s="22" t="s">
        <v>31</v>
      </c>
    </row>
    <row r="4" spans="1:31" s="22" customFormat="1" ht="15.75" thickBot="1" x14ac:dyDescent="0.3">
      <c r="A4" s="165"/>
      <c r="B4" s="165"/>
      <c r="C4" s="169"/>
      <c r="D4" s="42" t="s">
        <v>2</v>
      </c>
      <c r="E4" s="43" t="s">
        <v>3</v>
      </c>
      <c r="F4" s="44" t="s">
        <v>4</v>
      </c>
      <c r="G4" s="45" t="s">
        <v>2</v>
      </c>
      <c r="H4" s="46" t="s">
        <v>3</v>
      </c>
      <c r="I4" s="47" t="s">
        <v>4</v>
      </c>
      <c r="J4" s="48" t="s">
        <v>2</v>
      </c>
      <c r="K4" s="49" t="s">
        <v>3</v>
      </c>
      <c r="L4" s="50" t="s">
        <v>4</v>
      </c>
      <c r="M4" s="51" t="s">
        <v>2</v>
      </c>
      <c r="N4" s="52" t="s">
        <v>3</v>
      </c>
      <c r="O4" s="53" t="s">
        <v>4</v>
      </c>
      <c r="P4" s="54" t="s">
        <v>2</v>
      </c>
      <c r="Q4" s="55" t="s">
        <v>3</v>
      </c>
      <c r="R4" s="56" t="s">
        <v>4</v>
      </c>
      <c r="S4" s="186"/>
      <c r="T4" s="205"/>
      <c r="U4" s="165"/>
    </row>
    <row r="5" spans="1:31" ht="45" x14ac:dyDescent="0.25">
      <c r="A5" s="196" t="s">
        <v>235</v>
      </c>
      <c r="B5" s="66" t="s">
        <v>236</v>
      </c>
      <c r="C5" s="66" t="s">
        <v>238</v>
      </c>
      <c r="D5" s="67"/>
      <c r="E5" s="57"/>
      <c r="F5" s="68"/>
      <c r="G5" s="67"/>
      <c r="H5" s="57"/>
      <c r="I5" s="68"/>
      <c r="J5" s="67"/>
      <c r="K5" s="57"/>
      <c r="L5" s="68"/>
      <c r="M5" s="67"/>
      <c r="N5" s="57"/>
      <c r="O5" s="68"/>
      <c r="P5" s="67"/>
      <c r="Q5" s="57"/>
      <c r="R5" s="68"/>
      <c r="S5" s="69"/>
      <c r="T5" s="72">
        <f>COUNTA(D5:S5)</f>
        <v>0</v>
      </c>
      <c r="U5" s="66"/>
    </row>
    <row r="6" spans="1:31" ht="120" x14ac:dyDescent="0.25">
      <c r="A6" s="197"/>
      <c r="B6" s="6" t="s">
        <v>237</v>
      </c>
      <c r="C6" s="6" t="s">
        <v>239</v>
      </c>
      <c r="D6" s="8"/>
      <c r="E6" s="9"/>
      <c r="F6" s="10"/>
      <c r="G6" s="8"/>
      <c r="H6" s="9"/>
      <c r="I6" s="10"/>
      <c r="J6" s="8"/>
      <c r="K6" s="9"/>
      <c r="L6" s="10"/>
      <c r="M6" s="8"/>
      <c r="N6" s="9"/>
      <c r="O6" s="10"/>
      <c r="P6" s="8"/>
      <c r="Q6" s="9"/>
      <c r="R6" s="10"/>
      <c r="S6" s="11"/>
      <c r="T6" s="82">
        <f t="shared" ref="T6:T13" si="0">COUNTA(D6:S6)</f>
        <v>0</v>
      </c>
      <c r="U6" s="6"/>
    </row>
    <row r="7" spans="1:31" ht="72.75" customHeight="1" thickBot="1" x14ac:dyDescent="0.3">
      <c r="A7" s="203"/>
      <c r="B7" s="78" t="s">
        <v>240</v>
      </c>
      <c r="C7" s="78" t="s">
        <v>241</v>
      </c>
      <c r="D7" s="79"/>
      <c r="E7" s="76"/>
      <c r="F7" s="80"/>
      <c r="G7" s="79"/>
      <c r="H7" s="76"/>
      <c r="I7" s="80"/>
      <c r="J7" s="79"/>
      <c r="K7" s="76"/>
      <c r="L7" s="80"/>
      <c r="M7" s="79"/>
      <c r="N7" s="76"/>
      <c r="O7" s="80"/>
      <c r="P7" s="79"/>
      <c r="Q7" s="76"/>
      <c r="R7" s="80"/>
      <c r="S7" s="81"/>
      <c r="T7" s="83">
        <f t="shared" si="0"/>
        <v>0</v>
      </c>
      <c r="U7" s="78"/>
    </row>
    <row r="8" spans="1:31" ht="62.25" customHeight="1" x14ac:dyDescent="0.25">
      <c r="A8" s="196" t="s">
        <v>292</v>
      </c>
      <c r="B8" s="66" t="s">
        <v>293</v>
      </c>
      <c r="C8" s="66" t="s">
        <v>242</v>
      </c>
      <c r="D8" s="67"/>
      <c r="E8" s="57"/>
      <c r="F8" s="68"/>
      <c r="G8" s="67"/>
      <c r="H8" s="57"/>
      <c r="I8" s="68"/>
      <c r="J8" s="67"/>
      <c r="K8" s="57"/>
      <c r="L8" s="68"/>
      <c r="M8" s="67"/>
      <c r="N8" s="57"/>
      <c r="O8" s="68"/>
      <c r="P8" s="67"/>
      <c r="Q8" s="57"/>
      <c r="R8" s="68"/>
      <c r="S8" s="69"/>
      <c r="T8" s="72">
        <f t="shared" si="0"/>
        <v>0</v>
      </c>
      <c r="U8" s="66"/>
    </row>
    <row r="9" spans="1:31" ht="93" customHeight="1" x14ac:dyDescent="0.25">
      <c r="A9" s="197"/>
      <c r="B9" s="59" t="s">
        <v>243</v>
      </c>
      <c r="C9" s="6" t="s">
        <v>244</v>
      </c>
      <c r="D9" s="8"/>
      <c r="E9" s="9"/>
      <c r="F9" s="10"/>
      <c r="G9" s="8"/>
      <c r="H9" s="9"/>
      <c r="I9" s="10"/>
      <c r="J9" s="8"/>
      <c r="K9" s="9"/>
      <c r="L9" s="10"/>
      <c r="M9" s="8"/>
      <c r="N9" s="9"/>
      <c r="O9" s="10"/>
      <c r="P9" s="8"/>
      <c r="Q9" s="9"/>
      <c r="R9" s="10"/>
      <c r="S9" s="11"/>
      <c r="T9" s="82">
        <f t="shared" si="0"/>
        <v>0</v>
      </c>
      <c r="U9" s="6"/>
    </row>
    <row r="10" spans="1:31" ht="67.5" customHeight="1" x14ac:dyDescent="0.25">
      <c r="A10" s="197"/>
      <c r="B10" s="6" t="s">
        <v>247</v>
      </c>
      <c r="C10" s="6" t="s">
        <v>246</v>
      </c>
      <c r="D10" s="8"/>
      <c r="E10" s="9"/>
      <c r="F10" s="10"/>
      <c r="G10" s="8"/>
      <c r="H10" s="9"/>
      <c r="I10" s="10"/>
      <c r="J10" s="8"/>
      <c r="K10" s="9"/>
      <c r="L10" s="10"/>
      <c r="M10" s="8"/>
      <c r="N10" s="9"/>
      <c r="O10" s="10"/>
      <c r="P10" s="8"/>
      <c r="Q10" s="9"/>
      <c r="R10" s="10"/>
      <c r="S10" s="11"/>
      <c r="T10" s="82">
        <f t="shared" si="0"/>
        <v>0</v>
      </c>
      <c r="U10" s="6"/>
    </row>
    <row r="11" spans="1:31" ht="51.75" customHeight="1" x14ac:dyDescent="0.25">
      <c r="A11" s="197"/>
      <c r="B11" s="6" t="s">
        <v>245</v>
      </c>
      <c r="C11" s="6" t="s">
        <v>248</v>
      </c>
      <c r="D11" s="8"/>
      <c r="E11" s="9"/>
      <c r="F11" s="10"/>
      <c r="G11" s="8"/>
      <c r="H11" s="9"/>
      <c r="I11" s="10"/>
      <c r="J11" s="8"/>
      <c r="K11" s="9"/>
      <c r="L11" s="10"/>
      <c r="M11" s="8"/>
      <c r="N11" s="9"/>
      <c r="O11" s="10"/>
      <c r="P11" s="8"/>
      <c r="Q11" s="9"/>
      <c r="R11" s="10"/>
      <c r="S11" s="11"/>
      <c r="T11" s="82">
        <f t="shared" si="0"/>
        <v>0</v>
      </c>
      <c r="U11" s="6"/>
    </row>
    <row r="12" spans="1:31" ht="98.25" customHeight="1" x14ac:dyDescent="0.25">
      <c r="A12" s="197"/>
      <c r="B12" s="6" t="s">
        <v>249</v>
      </c>
      <c r="C12" s="6" t="s">
        <v>250</v>
      </c>
      <c r="D12" s="8"/>
      <c r="E12" s="9"/>
      <c r="F12" s="10"/>
      <c r="G12" s="8"/>
      <c r="H12" s="9"/>
      <c r="I12" s="10"/>
      <c r="J12" s="8"/>
      <c r="K12" s="9"/>
      <c r="L12" s="10"/>
      <c r="M12" s="8"/>
      <c r="N12" s="9"/>
      <c r="O12" s="10"/>
      <c r="P12" s="8"/>
      <c r="Q12" s="9"/>
      <c r="R12" s="10"/>
      <c r="S12" s="11"/>
      <c r="T12" s="82">
        <f t="shared" si="0"/>
        <v>0</v>
      </c>
      <c r="U12" s="6"/>
    </row>
    <row r="13" spans="1:31" ht="69" customHeight="1" thickBot="1" x14ac:dyDescent="0.3">
      <c r="A13" s="198"/>
      <c r="B13" s="63" t="s">
        <v>251</v>
      </c>
      <c r="C13" s="12" t="s">
        <v>252</v>
      </c>
      <c r="D13" s="14"/>
      <c r="E13" s="15"/>
      <c r="F13" s="16"/>
      <c r="G13" s="14"/>
      <c r="H13" s="15"/>
      <c r="I13" s="16"/>
      <c r="J13" s="14"/>
      <c r="K13" s="15"/>
      <c r="L13" s="16"/>
      <c r="M13" s="14"/>
      <c r="N13" s="15"/>
      <c r="O13" s="16"/>
      <c r="P13" s="14"/>
      <c r="Q13" s="15"/>
      <c r="R13" s="16"/>
      <c r="S13" s="17"/>
      <c r="T13" s="84">
        <f t="shared" si="0"/>
        <v>0</v>
      </c>
      <c r="U13" s="12"/>
    </row>
    <row r="14" spans="1:31" ht="15.75" thickBot="1" x14ac:dyDescent="0.3"/>
    <row r="15" spans="1:31" ht="15.75" thickBot="1" x14ac:dyDescent="0.3">
      <c r="B15" s="2"/>
      <c r="C15" s="18" t="s">
        <v>7</v>
      </c>
      <c r="D15" s="19">
        <f t="shared" ref="D15:S15" si="1">COUNTA(D5:D13)</f>
        <v>0</v>
      </c>
      <c r="E15" s="19">
        <f t="shared" si="1"/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>
        <f t="shared" si="1"/>
        <v>0</v>
      </c>
      <c r="T15" s="70"/>
    </row>
    <row r="16" spans="1:31" ht="15.75" thickBot="1" x14ac:dyDescent="0.3">
      <c r="B16" s="2"/>
      <c r="C16" s="18" t="s">
        <v>8</v>
      </c>
      <c r="D16" s="19">
        <v>0</v>
      </c>
      <c r="E16" s="19">
        <v>0.4</v>
      </c>
      <c r="F16" s="19">
        <v>0.7</v>
      </c>
      <c r="G16" s="19">
        <v>1</v>
      </c>
      <c r="H16" s="19">
        <v>1.4</v>
      </c>
      <c r="I16" s="19">
        <v>1.7</v>
      </c>
      <c r="J16" s="19">
        <v>2</v>
      </c>
      <c r="K16" s="19">
        <v>2.4</v>
      </c>
      <c r="L16" s="19">
        <v>2.7</v>
      </c>
      <c r="M16" s="19">
        <v>3</v>
      </c>
      <c r="N16" s="19">
        <v>3.4</v>
      </c>
      <c r="O16" s="19">
        <v>3.7</v>
      </c>
      <c r="P16" s="19">
        <v>4</v>
      </c>
      <c r="Q16" s="19">
        <v>4.4000000000000004</v>
      </c>
      <c r="R16" s="19">
        <v>4.7</v>
      </c>
      <c r="S16" s="19">
        <v>5</v>
      </c>
      <c r="T16" s="70"/>
    </row>
    <row r="17" spans="2:20" ht="30.75" thickBot="1" x14ac:dyDescent="0.3">
      <c r="B17" s="2"/>
      <c r="C17" s="18" t="s">
        <v>9</v>
      </c>
      <c r="D17" s="19">
        <f>+D16*D15</f>
        <v>0</v>
      </c>
      <c r="E17" s="19">
        <f t="shared" ref="E17:S17" si="2">+E16*E15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 t="shared" si="2"/>
        <v>0</v>
      </c>
      <c r="P17" s="19">
        <f t="shared" si="2"/>
        <v>0</v>
      </c>
      <c r="Q17" s="19">
        <f t="shared" si="2"/>
        <v>0</v>
      </c>
      <c r="R17" s="19">
        <f t="shared" si="2"/>
        <v>0</v>
      </c>
      <c r="S17" s="19">
        <f t="shared" si="2"/>
        <v>0</v>
      </c>
      <c r="T17" s="70"/>
    </row>
    <row r="18" spans="2:20" s="4" customFormat="1" ht="45" customHeight="1" thickBot="1" x14ac:dyDescent="0.3">
      <c r="C18" s="199" t="s">
        <v>43</v>
      </c>
      <c r="D18" s="200"/>
      <c r="E18" s="200"/>
      <c r="F18" s="200"/>
      <c r="G18" s="200"/>
      <c r="H18" s="200"/>
      <c r="I18" s="201"/>
      <c r="J18" s="187">
        <f>+SUM($D$17:$S$17)/COUNTA(B5:B13)</f>
        <v>0</v>
      </c>
      <c r="K18" s="188"/>
      <c r="L18" s="189" t="str">
        <f>VLOOKUP(J18,REFERENCIAS!I4:J19,2,TRUE)</f>
        <v>E-</v>
      </c>
      <c r="M18" s="189"/>
      <c r="N18" s="189"/>
      <c r="O18" s="189"/>
      <c r="P18" s="190" t="str">
        <f>VLOOKUP(J18,REFERENCIAS!$A$5:$D$10,4,TRUE)</f>
        <v>Deficiente</v>
      </c>
      <c r="Q18" s="190"/>
      <c r="R18" s="190"/>
      <c r="S18" s="190"/>
      <c r="T18" s="71"/>
    </row>
  </sheetData>
  <sheetProtection insertRows="0"/>
  <mergeCells count="18">
    <mergeCell ref="J18:K18"/>
    <mergeCell ref="L18:O18"/>
    <mergeCell ref="P18:S18"/>
    <mergeCell ref="A5:A7"/>
    <mergeCell ref="A8:A13"/>
    <mergeCell ref="C18:I18"/>
    <mergeCell ref="T3:T4"/>
    <mergeCell ref="U3:U4"/>
    <mergeCell ref="B2:U2"/>
    <mergeCell ref="A3:A4"/>
    <mergeCell ref="B3:B4"/>
    <mergeCell ref="C3:C4"/>
    <mergeCell ref="D3:F3"/>
    <mergeCell ref="G3:I3"/>
    <mergeCell ref="J3:L3"/>
    <mergeCell ref="M3:O3"/>
    <mergeCell ref="P3:R3"/>
    <mergeCell ref="S3:S4"/>
  </mergeCells>
  <conditionalFormatting sqref="T5:T13">
    <cfRule type="cellIs" dxfId="29" priority="37" operator="greaterThan">
      <formula>1</formula>
    </cfRule>
    <cfRule type="cellIs" dxfId="28" priority="38" operator="equal">
      <formula>1</formula>
    </cfRule>
    <cfRule type="cellIs" dxfId="27" priority="39" operator="equal">
      <formula>0</formula>
    </cfRule>
  </conditionalFormatting>
  <dataValidations count="1">
    <dataValidation type="list" allowBlank="1" showDropDown="1" showInputMessage="1" showErrorMessage="1" errorTitle="IMPORTANTE" error="Por favor, indique con una &quot;X&quot; la casilla que mejor representa el nivel alcanzado por la organización en el elemento evaluado" sqref="D5:S13">
      <formula1>$AE$1:$AE$3</formula1>
    </dataValidation>
  </dataValidations>
  <pageMargins left="1.1811023622047245" right="0.78740157480314965" top="0.78740157480314965" bottom="1.5748031496062993" header="0.31496062992125984" footer="0.31496062992125984"/>
  <pageSetup paperSize="5" scale="73" orientation="landscape" horizontalDpi="4294967294" verticalDpi="429496729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" stopIfTrue="1" operator="equal" id="{1F7DF1CA-0756-4FA8-9E5B-CC6350965651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41" stopIfTrue="1" operator="equal" id="{09C35AF2-CAA1-44E5-9B73-E7CB23BB61A8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42" stopIfTrue="1" operator="equal" id="{E3BA5916-74A7-41BC-83D1-E5E5631BEAD0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43" stopIfTrue="1" operator="equal" id="{457F10CA-694C-4456-B369-F9AEFC129BCA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44" stopIfTrue="1" operator="equal" id="{2A23B799-A1E5-4CDD-81EF-BC13C0A07A55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45" stopIfTrue="1" operator="equal" id="{708F8971-2FBA-412C-A399-375AFE785871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P18:T18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15"/>
  <sheetViews>
    <sheetView topLeftCell="A8" zoomScale="80" zoomScaleNormal="80" workbookViewId="0">
      <selection activeCell="C10" sqref="C10"/>
    </sheetView>
  </sheetViews>
  <sheetFormatPr baseColWidth="10" defaultColWidth="11" defaultRowHeight="15" x14ac:dyDescent="0.25"/>
  <cols>
    <col min="1" max="1" width="20.5703125" style="2" customWidth="1"/>
    <col min="2" max="2" width="35.5703125" style="3" customWidth="1"/>
    <col min="3" max="3" width="35.5703125" style="2" customWidth="1"/>
    <col min="4" max="18" width="4.42578125" style="2" customWidth="1"/>
    <col min="19" max="19" width="11.85546875" style="2" customWidth="1"/>
    <col min="20" max="20" width="3.28515625" style="2" customWidth="1"/>
    <col min="21" max="21" width="35.7109375" style="2" customWidth="1"/>
    <col min="22" max="16384" width="11" style="2"/>
  </cols>
  <sheetData>
    <row r="1" spans="1:31" ht="15.75" thickBot="1" x14ac:dyDescent="0.3">
      <c r="AE1" s="5" t="s">
        <v>29</v>
      </c>
    </row>
    <row r="2" spans="1:31" s="21" customFormat="1" ht="30.75" customHeight="1" thickBot="1" x14ac:dyDescent="0.3">
      <c r="A2" s="20" t="s">
        <v>6</v>
      </c>
      <c r="B2" s="160" t="s">
        <v>253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  <c r="U2" s="163"/>
      <c r="AE2" s="22" t="s">
        <v>30</v>
      </c>
    </row>
    <row r="3" spans="1:31" s="22" customFormat="1" x14ac:dyDescent="0.25">
      <c r="A3" s="164" t="s">
        <v>0</v>
      </c>
      <c r="B3" s="164" t="s">
        <v>1</v>
      </c>
      <c r="C3" s="168" t="s">
        <v>174</v>
      </c>
      <c r="D3" s="170" t="s">
        <v>35</v>
      </c>
      <c r="E3" s="171"/>
      <c r="F3" s="172"/>
      <c r="G3" s="173" t="s">
        <v>36</v>
      </c>
      <c r="H3" s="174"/>
      <c r="I3" s="175"/>
      <c r="J3" s="176" t="s">
        <v>37</v>
      </c>
      <c r="K3" s="177"/>
      <c r="L3" s="178"/>
      <c r="M3" s="179" t="s">
        <v>38</v>
      </c>
      <c r="N3" s="180"/>
      <c r="O3" s="181"/>
      <c r="P3" s="182" t="s">
        <v>39</v>
      </c>
      <c r="Q3" s="183"/>
      <c r="R3" s="184"/>
      <c r="S3" s="185" t="s">
        <v>42</v>
      </c>
      <c r="T3" s="204" t="s">
        <v>107</v>
      </c>
      <c r="U3" s="164" t="s">
        <v>5</v>
      </c>
      <c r="AE3" s="22" t="s">
        <v>31</v>
      </c>
    </row>
    <row r="4" spans="1:31" s="22" customFormat="1" ht="15.75" thickBot="1" x14ac:dyDescent="0.3">
      <c r="A4" s="165"/>
      <c r="B4" s="165"/>
      <c r="C4" s="169"/>
      <c r="D4" s="42" t="s">
        <v>2</v>
      </c>
      <c r="E4" s="43" t="s">
        <v>3</v>
      </c>
      <c r="F4" s="44" t="s">
        <v>4</v>
      </c>
      <c r="G4" s="45" t="s">
        <v>2</v>
      </c>
      <c r="H4" s="46" t="s">
        <v>3</v>
      </c>
      <c r="I4" s="47" t="s">
        <v>4</v>
      </c>
      <c r="J4" s="48" t="s">
        <v>2</v>
      </c>
      <c r="K4" s="49" t="s">
        <v>3</v>
      </c>
      <c r="L4" s="50" t="s">
        <v>4</v>
      </c>
      <c r="M4" s="51" t="s">
        <v>2</v>
      </c>
      <c r="N4" s="52" t="s">
        <v>3</v>
      </c>
      <c r="O4" s="53" t="s">
        <v>4</v>
      </c>
      <c r="P4" s="54" t="s">
        <v>2</v>
      </c>
      <c r="Q4" s="55" t="s">
        <v>3</v>
      </c>
      <c r="R4" s="56" t="s">
        <v>4</v>
      </c>
      <c r="S4" s="186"/>
      <c r="T4" s="205"/>
      <c r="U4" s="165"/>
    </row>
    <row r="5" spans="1:31" ht="51.75" customHeight="1" x14ac:dyDescent="0.25">
      <c r="A5" s="196" t="s">
        <v>254</v>
      </c>
      <c r="B5" s="66" t="s">
        <v>310</v>
      </c>
      <c r="C5" s="66" t="s">
        <v>255</v>
      </c>
      <c r="D5" s="67"/>
      <c r="E5" s="57"/>
      <c r="F5" s="68"/>
      <c r="G5" s="67"/>
      <c r="H5" s="57"/>
      <c r="I5" s="68"/>
      <c r="J5" s="67"/>
      <c r="K5" s="57"/>
      <c r="L5" s="68"/>
      <c r="M5" s="67"/>
      <c r="N5" s="57"/>
      <c r="O5" s="68"/>
      <c r="P5" s="67"/>
      <c r="Q5" s="57"/>
      <c r="R5" s="68"/>
      <c r="S5" s="69"/>
      <c r="T5" s="72">
        <f>COUNTA(D5:S5)</f>
        <v>0</v>
      </c>
      <c r="U5" s="66"/>
    </row>
    <row r="6" spans="1:31" ht="409.5" x14ac:dyDescent="0.25">
      <c r="A6" s="197"/>
      <c r="B6" s="6" t="s">
        <v>257</v>
      </c>
      <c r="C6" s="6" t="s">
        <v>256</v>
      </c>
      <c r="D6" s="8"/>
      <c r="E6" s="9"/>
      <c r="F6" s="10"/>
      <c r="G6" s="8"/>
      <c r="H6" s="9"/>
      <c r="I6" s="10"/>
      <c r="J6" s="8"/>
      <c r="K6" s="9"/>
      <c r="L6" s="10"/>
      <c r="M6" s="8"/>
      <c r="N6" s="9"/>
      <c r="O6" s="10"/>
      <c r="P6" s="8"/>
      <c r="Q6" s="9"/>
      <c r="R6" s="10"/>
      <c r="S6" s="11"/>
      <c r="T6" s="82">
        <f t="shared" ref="T6:T10" si="0">COUNTA(D6:S6)</f>
        <v>0</v>
      </c>
      <c r="U6" s="6"/>
    </row>
    <row r="7" spans="1:31" ht="149.25" customHeight="1" thickBot="1" x14ac:dyDescent="0.3">
      <c r="A7" s="203"/>
      <c r="B7" s="78" t="s">
        <v>258</v>
      </c>
      <c r="C7" s="78" t="s">
        <v>259</v>
      </c>
      <c r="D7" s="79"/>
      <c r="E7" s="76"/>
      <c r="F7" s="80"/>
      <c r="G7" s="79"/>
      <c r="H7" s="76"/>
      <c r="I7" s="80"/>
      <c r="J7" s="79"/>
      <c r="K7" s="76"/>
      <c r="L7" s="80"/>
      <c r="M7" s="79"/>
      <c r="N7" s="76"/>
      <c r="O7" s="80"/>
      <c r="P7" s="79"/>
      <c r="Q7" s="76"/>
      <c r="R7" s="80"/>
      <c r="S7" s="81"/>
      <c r="T7" s="83">
        <f t="shared" si="0"/>
        <v>0</v>
      </c>
      <c r="U7" s="78"/>
    </row>
    <row r="8" spans="1:31" ht="120" customHeight="1" x14ac:dyDescent="0.25">
      <c r="A8" s="196" t="s">
        <v>260</v>
      </c>
      <c r="B8" s="66" t="s">
        <v>261</v>
      </c>
      <c r="C8" s="66" t="s">
        <v>311</v>
      </c>
      <c r="D8" s="67"/>
      <c r="E8" s="57"/>
      <c r="F8" s="68"/>
      <c r="G8" s="67"/>
      <c r="H8" s="57"/>
      <c r="I8" s="68"/>
      <c r="J8" s="67"/>
      <c r="K8" s="57"/>
      <c r="L8" s="68"/>
      <c r="M8" s="67"/>
      <c r="N8" s="57"/>
      <c r="O8" s="68"/>
      <c r="P8" s="67"/>
      <c r="Q8" s="57"/>
      <c r="R8" s="68"/>
      <c r="S8" s="69"/>
      <c r="T8" s="72">
        <f t="shared" si="0"/>
        <v>0</v>
      </c>
      <c r="U8" s="66"/>
    </row>
    <row r="9" spans="1:31" ht="96.75" customHeight="1" x14ac:dyDescent="0.25">
      <c r="A9" s="197"/>
      <c r="B9" s="59" t="s">
        <v>262</v>
      </c>
      <c r="C9" s="6" t="s">
        <v>263</v>
      </c>
      <c r="D9" s="8"/>
      <c r="E9" s="9"/>
      <c r="F9" s="10"/>
      <c r="G9" s="8"/>
      <c r="H9" s="9"/>
      <c r="I9" s="10"/>
      <c r="J9" s="8"/>
      <c r="K9" s="9"/>
      <c r="L9" s="10"/>
      <c r="M9" s="8"/>
      <c r="N9" s="9"/>
      <c r="O9" s="10"/>
      <c r="P9" s="8"/>
      <c r="Q9" s="9"/>
      <c r="R9" s="10"/>
      <c r="S9" s="11"/>
      <c r="T9" s="82">
        <f t="shared" si="0"/>
        <v>0</v>
      </c>
      <c r="U9" s="6"/>
    </row>
    <row r="10" spans="1:31" ht="126.75" customHeight="1" thickBot="1" x14ac:dyDescent="0.3">
      <c r="A10" s="198"/>
      <c r="B10" s="12" t="s">
        <v>264</v>
      </c>
      <c r="C10" s="12" t="s">
        <v>311</v>
      </c>
      <c r="D10" s="14"/>
      <c r="E10" s="15"/>
      <c r="F10" s="16"/>
      <c r="G10" s="14"/>
      <c r="H10" s="15"/>
      <c r="I10" s="16"/>
      <c r="J10" s="14"/>
      <c r="K10" s="15"/>
      <c r="L10" s="16"/>
      <c r="M10" s="14"/>
      <c r="N10" s="15"/>
      <c r="O10" s="16"/>
      <c r="P10" s="14"/>
      <c r="Q10" s="15"/>
      <c r="R10" s="16"/>
      <c r="S10" s="17"/>
      <c r="T10" s="84">
        <f t="shared" si="0"/>
        <v>0</v>
      </c>
      <c r="U10" s="12"/>
    </row>
    <row r="11" spans="1:31" ht="15.75" thickBot="1" x14ac:dyDescent="0.3"/>
    <row r="12" spans="1:31" ht="15.75" thickBot="1" x14ac:dyDescent="0.3">
      <c r="B12" s="2"/>
      <c r="C12" s="18" t="s">
        <v>7</v>
      </c>
      <c r="D12" s="19">
        <f t="shared" ref="D12:S12" si="1">COUNTA(D5:D10)</f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70"/>
    </row>
    <row r="13" spans="1:31" ht="15.75" thickBot="1" x14ac:dyDescent="0.3">
      <c r="B13" s="2"/>
      <c r="C13" s="18" t="s">
        <v>8</v>
      </c>
      <c r="D13" s="19">
        <v>0</v>
      </c>
      <c r="E13" s="19">
        <v>0.4</v>
      </c>
      <c r="F13" s="19">
        <v>0.7</v>
      </c>
      <c r="G13" s="19">
        <v>1</v>
      </c>
      <c r="H13" s="19">
        <v>1.4</v>
      </c>
      <c r="I13" s="19">
        <v>1.7</v>
      </c>
      <c r="J13" s="19">
        <v>2</v>
      </c>
      <c r="K13" s="19">
        <v>2.4</v>
      </c>
      <c r="L13" s="19">
        <v>2.7</v>
      </c>
      <c r="M13" s="19">
        <v>3</v>
      </c>
      <c r="N13" s="19">
        <v>3.4</v>
      </c>
      <c r="O13" s="19">
        <v>3.7</v>
      </c>
      <c r="P13" s="19">
        <v>4</v>
      </c>
      <c r="Q13" s="19">
        <v>4.4000000000000004</v>
      </c>
      <c r="R13" s="19">
        <v>4.7</v>
      </c>
      <c r="S13" s="19">
        <v>5</v>
      </c>
      <c r="T13" s="70"/>
    </row>
    <row r="14" spans="1:31" ht="30.75" thickBot="1" x14ac:dyDescent="0.3">
      <c r="B14" s="2"/>
      <c r="C14" s="18" t="s">
        <v>9</v>
      </c>
      <c r="D14" s="19">
        <f>+D13*D12</f>
        <v>0</v>
      </c>
      <c r="E14" s="19">
        <f t="shared" ref="E14:S14" si="2">+E13*E12</f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0</v>
      </c>
      <c r="R14" s="19">
        <f t="shared" si="2"/>
        <v>0</v>
      </c>
      <c r="S14" s="19">
        <f t="shared" si="2"/>
        <v>0</v>
      </c>
      <c r="T14" s="70"/>
    </row>
    <row r="15" spans="1:31" s="4" customFormat="1" ht="45" customHeight="1" thickBot="1" x14ac:dyDescent="0.3">
      <c r="C15" s="199" t="s">
        <v>43</v>
      </c>
      <c r="D15" s="200"/>
      <c r="E15" s="200"/>
      <c r="F15" s="200"/>
      <c r="G15" s="200"/>
      <c r="H15" s="200"/>
      <c r="I15" s="201"/>
      <c r="J15" s="187">
        <f>+SUM($D$14:$S$14)/COUNTA(B5:B10)</f>
        <v>0</v>
      </c>
      <c r="K15" s="188"/>
      <c r="L15" s="189" t="str">
        <f>VLOOKUP(J15,REFERENCIAS!I4:J19,2,TRUE)</f>
        <v>E-</v>
      </c>
      <c r="M15" s="189"/>
      <c r="N15" s="189"/>
      <c r="O15" s="189"/>
      <c r="P15" s="190" t="str">
        <f>VLOOKUP(J15,REFERENCIAS!$A$5:$D$10,4,TRUE)</f>
        <v>Deficiente</v>
      </c>
      <c r="Q15" s="190"/>
      <c r="R15" s="190"/>
      <c r="S15" s="190"/>
      <c r="T15" s="71"/>
    </row>
  </sheetData>
  <sheetProtection insertRows="0"/>
  <mergeCells count="18">
    <mergeCell ref="A5:A7"/>
    <mergeCell ref="C15:I15"/>
    <mergeCell ref="J15:K15"/>
    <mergeCell ref="L15:O15"/>
    <mergeCell ref="P15:S15"/>
    <mergeCell ref="A8:A10"/>
    <mergeCell ref="B2:U2"/>
    <mergeCell ref="A3:A4"/>
    <mergeCell ref="B3:B4"/>
    <mergeCell ref="C3:C4"/>
    <mergeCell ref="D3:F3"/>
    <mergeCell ref="G3:I3"/>
    <mergeCell ref="J3:L3"/>
    <mergeCell ref="M3:O3"/>
    <mergeCell ref="P3:R3"/>
    <mergeCell ref="S3:S4"/>
    <mergeCell ref="T3:T4"/>
    <mergeCell ref="U3:U4"/>
  </mergeCells>
  <conditionalFormatting sqref="T5:T10">
    <cfRule type="cellIs" dxfId="20" priority="1" operator="greaterThan">
      <formula>1</formula>
    </cfRule>
    <cfRule type="cellIs" dxfId="19" priority="2" operator="equal">
      <formula>1</formula>
    </cfRule>
    <cfRule type="cellIs" dxfId="18" priority="3" operator="equal">
      <formula>0</formula>
    </cfRule>
  </conditionalFormatting>
  <dataValidations count="1">
    <dataValidation type="list" allowBlank="1" showDropDown="1" showInputMessage="1" showErrorMessage="1" errorTitle="IMPORTANTE" error="Por favor, indique con una &quot;X&quot; la casilla que mejor representa el nivel alcanzado por la organización en el elemento evaluado" sqref="D5:S10">
      <formula1>$AE$1:$AE$3</formula1>
    </dataValidation>
  </dataValidations>
  <pageMargins left="1.1811023622047245" right="0.78740157480314965" top="0.78740157480314965" bottom="1.5748031496062993" header="0.31496062992125984" footer="0.31496062992125984"/>
  <pageSetup paperSize="5" scale="73" orientation="landscape" horizontalDpi="4294967294" verticalDpi="429496729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equal" id="{E38B622B-1F26-4122-B980-4AC1D267F666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5" stopIfTrue="1" operator="equal" id="{8F4BA7ED-1F55-41AB-AB77-DB80D2FA1137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6" stopIfTrue="1" operator="equal" id="{5F1BC290-7CB7-4180-90B5-82549CDC9AA7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7" stopIfTrue="1" operator="equal" id="{6C0C1AA2-2FAF-4111-89E4-C15E88EF9740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8" stopIfTrue="1" operator="equal" id="{55341E9B-8BDA-4348-86BA-0CB30456575C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9" stopIfTrue="1" operator="equal" id="{232289EA-83FC-49D5-B076-BDE9EDFD915A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P15:T15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B1:K10"/>
  <sheetViews>
    <sheetView zoomScale="140" zoomScaleNormal="140" workbookViewId="0">
      <selection activeCell="D15" sqref="D15"/>
    </sheetView>
  </sheetViews>
  <sheetFormatPr baseColWidth="10" defaultRowHeight="15" x14ac:dyDescent="0.25"/>
  <cols>
    <col min="1" max="1" width="11.140625" style="1" customWidth="1"/>
    <col min="2" max="2" width="25.5703125" style="1" bestFit="1" customWidth="1"/>
    <col min="3" max="3" width="11.42578125" style="93"/>
    <col min="4" max="4" width="11.42578125" style="94"/>
    <col min="5" max="5" width="27.42578125" style="94" customWidth="1"/>
    <col min="6" max="16384" width="11.42578125" style="1"/>
  </cols>
  <sheetData>
    <row r="1" spans="2:11" ht="9" customHeight="1" thickBot="1" x14ac:dyDescent="0.3"/>
    <row r="2" spans="2:11" ht="25.5" customHeight="1" thickBot="1" x14ac:dyDescent="0.3">
      <c r="B2" s="216" t="s">
        <v>294</v>
      </c>
      <c r="C2" s="217"/>
      <c r="D2" s="217"/>
      <c r="E2" s="218"/>
    </row>
    <row r="3" spans="2:11" ht="7.5" customHeight="1" thickBot="1" x14ac:dyDescent="0.3"/>
    <row r="4" spans="2:11" ht="26.25" x14ac:dyDescent="0.25">
      <c r="B4" s="104" t="s">
        <v>78</v>
      </c>
      <c r="C4" s="101">
        <f>'AMBIENTE DE CONTROL'!J34</f>
        <v>0</v>
      </c>
      <c r="D4" s="95" t="str">
        <f>'AMBIENTE DE CONTROL'!L34</f>
        <v>E-</v>
      </c>
      <c r="E4" s="98" t="str">
        <f>'AMBIENTE DE CONTROL'!P34</f>
        <v>Deficiente</v>
      </c>
      <c r="J4" s="1">
        <f>+SUM('AMBIENTE DE CONTROL'!D33:S33)</f>
        <v>0</v>
      </c>
      <c r="K4" s="1">
        <f>+COUNTA('AMBIENTE DE CONTROL'!B5:B29)</f>
        <v>25</v>
      </c>
    </row>
    <row r="5" spans="2:11" ht="26.25" x14ac:dyDescent="0.25">
      <c r="B5" s="105" t="s">
        <v>265</v>
      </c>
      <c r="C5" s="102">
        <f>PLANIFICACIÓN!J35</f>
        <v>0</v>
      </c>
      <c r="D5" s="96" t="str">
        <f>PLANIFICACIÓN!L35</f>
        <v>E-</v>
      </c>
      <c r="E5" s="99" t="str">
        <f>PLANIFICACIÓN!P35</f>
        <v>Deficiente</v>
      </c>
      <c r="J5" s="1">
        <f>+SUM(PLANIFICACIÓN!D34:S34)</f>
        <v>0</v>
      </c>
      <c r="K5" s="1">
        <f>+COUNTA(PLANIFICACIÓN!B5:B30)</f>
        <v>26</v>
      </c>
    </row>
    <row r="6" spans="2:11" ht="26.25" x14ac:dyDescent="0.25">
      <c r="B6" s="105" t="s">
        <v>266</v>
      </c>
      <c r="C6" s="102">
        <f>IMPLEMENTACIÓN!J44</f>
        <v>0</v>
      </c>
      <c r="D6" s="96" t="str">
        <f>IMPLEMENTACIÓN!L44</f>
        <v>E-</v>
      </c>
      <c r="E6" s="99" t="str">
        <f>IMPLEMENTACIÓN!P44</f>
        <v>Deficiente</v>
      </c>
      <c r="J6" s="1">
        <f>+SUM(IMPLEMENTACIÓN!D43:S43)</f>
        <v>0</v>
      </c>
      <c r="K6" s="1">
        <f>+COUNTA(IMPLEMENTACIÓN!B5:B39)</f>
        <v>35</v>
      </c>
    </row>
    <row r="7" spans="2:11" ht="26.25" x14ac:dyDescent="0.25">
      <c r="B7" s="105" t="s">
        <v>267</v>
      </c>
      <c r="C7" s="102">
        <f>EVALUACIÓN!J18</f>
        <v>0</v>
      </c>
      <c r="D7" s="96" t="str">
        <f>EVALUACIÓN!L18</f>
        <v>E-</v>
      </c>
      <c r="E7" s="99" t="str">
        <f>EVALUACIÓN!P18</f>
        <v>Deficiente</v>
      </c>
      <c r="J7" s="1">
        <f>+SUM(EVALUACIÓN!D17:S17)</f>
        <v>0</v>
      </c>
      <c r="K7" s="1">
        <f>+COUNTA(EVALUACIÓN!B5:B13)</f>
        <v>9</v>
      </c>
    </row>
    <row r="8" spans="2:11" ht="27" thickBot="1" x14ac:dyDescent="0.3">
      <c r="B8" s="106" t="s">
        <v>253</v>
      </c>
      <c r="C8" s="103">
        <f>MEJORA!J15</f>
        <v>0</v>
      </c>
      <c r="D8" s="97" t="str">
        <f>MEJORA!L15</f>
        <v>E-</v>
      </c>
      <c r="E8" s="100" t="str">
        <f>MEJORA!P15</f>
        <v>Deficiente</v>
      </c>
      <c r="J8" s="1">
        <f>+SUM(MEJORA!D14:S14)</f>
        <v>0</v>
      </c>
      <c r="K8" s="1">
        <f>+COUNTA(MEJORA!B5:B10)</f>
        <v>6</v>
      </c>
    </row>
    <row r="9" spans="2:11" ht="15.75" thickBot="1" x14ac:dyDescent="0.3"/>
    <row r="10" spans="2:11" ht="27" thickBot="1" x14ac:dyDescent="0.3">
      <c r="B10" s="108" t="s">
        <v>268</v>
      </c>
      <c r="C10" s="107">
        <f>+J10/K10</f>
        <v>0</v>
      </c>
      <c r="D10" s="109" t="str">
        <f>VLOOKUP(C10,REFERENCIAS!I4:J19,2,TRUE)</f>
        <v>E-</v>
      </c>
      <c r="E10" s="74" t="str">
        <f>VLOOKUP(C10,REFERENCIAS!$A$5:$D$10,4,TRUE)</f>
        <v>Deficiente</v>
      </c>
      <c r="J10" s="1">
        <f>SUM(J4:J9)</f>
        <v>0</v>
      </c>
      <c r="K10" s="1">
        <f>SUM(K4:K9)</f>
        <v>101</v>
      </c>
    </row>
  </sheetData>
  <mergeCells count="1">
    <mergeCell ref="B2:E2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stopIfTrue="1" operator="equal" id="{6D3D329D-15D4-4C9D-BF6A-555C095DECFD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8" stopIfTrue="1" operator="equal" id="{E871C932-DB7E-40AE-BBB1-B69D2D0FBB50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9" stopIfTrue="1" operator="equal" id="{692EAE4E-EF38-4643-AAC7-88ED132CAB9C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10" stopIfTrue="1" operator="equal" id="{0CA8F4E7-6903-437D-90D0-AB9DC75FAA99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11" stopIfTrue="1" operator="equal" id="{5DD9A2AB-ECF1-4D80-9BC7-90A12B26907C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12" stopIfTrue="1" operator="equal" id="{15223421-F3DC-49D5-8534-CD6FD41222A0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E4:E8</xm:sqref>
        </x14:conditionalFormatting>
        <x14:conditionalFormatting xmlns:xm="http://schemas.microsoft.com/office/excel/2006/main">
          <x14:cfRule type="cellIs" priority="1" stopIfTrue="1" operator="equal" id="{2EB851E1-B606-43A0-8A31-4A6C65366D98}">
            <xm:f>REFERENCIAS!$D$10</xm:f>
            <x14:dxf>
              <font>
                <b/>
                <i val="0"/>
                <strike val="0"/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2" stopIfTrue="1" operator="equal" id="{EB849EF0-FBF3-411D-90DF-1CCB62BCD3DD}">
            <xm:f>REFERENCIAS!$D$9</xm:f>
            <x14:dxf>
              <fill>
                <patternFill>
                  <bgColor rgb="FF92D050"/>
                </patternFill>
              </fill>
            </x14:dxf>
          </x14:cfRule>
          <x14:cfRule type="cellIs" priority="3" stopIfTrue="1" operator="equal" id="{066BF907-D1D1-4E4F-B90B-C157B392C262}">
            <xm:f>REFERENCIAS!$D$8</xm:f>
            <x14:dxf>
              <fill>
                <patternFill>
                  <bgColor rgb="FF00B0F0"/>
                </patternFill>
              </fill>
            </x14:dxf>
          </x14:cfRule>
          <x14:cfRule type="cellIs" priority="4" stopIfTrue="1" operator="equal" id="{41E689A8-F0BA-4580-A329-1E5B7F2E7315}">
            <xm:f>REFERENCIAS!$D$7</xm:f>
            <x14:dxf>
              <fill>
                <patternFill>
                  <bgColor rgb="FFCC66FF"/>
                </patternFill>
              </fill>
            </x14:dxf>
          </x14:cfRule>
          <x14:cfRule type="cellIs" priority="5" stopIfTrue="1" operator="equal" id="{847DFCDB-5587-4C57-853E-F17512EFE0B6}">
            <xm:f>REFERENCIAS!$D$6</xm:f>
            <x14:dxf>
              <fill>
                <patternFill>
                  <bgColor rgb="FFFFC000"/>
                </patternFill>
              </fill>
            </x14:dxf>
          </x14:cfRule>
          <x14:cfRule type="cellIs" priority="6" stopIfTrue="1" operator="equal" id="{73F21226-EEE4-4085-AE27-BED94E3FB898}">
            <xm:f>REFERENCIAS!$D$5</xm:f>
            <x14:dxf>
              <fill>
                <patternFill>
                  <bgColor rgb="FFFF0000"/>
                </patternFill>
              </fill>
            </x14:dxf>
          </x14:cfRule>
          <xm:sqref>E10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CONCEPTOS</vt:lpstr>
      <vt:lpstr>METODOLOGÍA</vt:lpstr>
      <vt:lpstr>REFERENCIAS</vt:lpstr>
      <vt:lpstr>AMBIENTE DE CONTROL</vt:lpstr>
      <vt:lpstr>PLANIFICACIÓN</vt:lpstr>
      <vt:lpstr>IMPLEMENTACIÓN</vt:lpstr>
      <vt:lpstr>EVALUACIÓN</vt:lpstr>
      <vt:lpstr>MEJORA</vt:lpstr>
      <vt:lpstr>CONSOLIDADO</vt:lpstr>
      <vt:lpstr>'AMBIENTE DE CONTROL'!Área_de_impresión</vt:lpstr>
      <vt:lpstr>'AMBIENTE DE CONTROL'!Títulos_a_imprimir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Szlaifsztein</dc:creator>
  <cp:lastModifiedBy>Dahiana Ruiz Quenhan</cp:lastModifiedBy>
  <cp:lastPrinted>2019-03-25T18:42:43Z</cp:lastPrinted>
  <dcterms:created xsi:type="dcterms:W3CDTF">2016-10-21T15:03:26Z</dcterms:created>
  <dcterms:modified xsi:type="dcterms:W3CDTF">2019-04-04T16:59:00Z</dcterms:modified>
</cp:coreProperties>
</file>